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 14»11»2024\"/>
    </mc:Choice>
  </mc:AlternateContent>
  <xr:revisionPtr revIDLastSave="0" documentId="8_{50E98888-0D38-4663-A565-6429BE1BF9DC}" xr6:coauthVersionLast="36" xr6:coauthVersionMax="36" xr10:uidLastSave="{00000000-0000-0000-0000-000000000000}"/>
  <bookViews>
    <workbookView xWindow="0" yWindow="0" windowWidth="28800" windowHeight="11625" xr2:uid="{C60DAA26-80D9-42CB-BAB2-A00DC56E8A29}"/>
  </bookViews>
  <sheets>
    <sheet name="Հաստիքացուցակ (2)" sheetId="2" r:id="rId1"/>
  </sheets>
  <externalReferences>
    <externalReference r:id="rId2"/>
    <externalReference r:id="rId3"/>
    <externalReference r:id="rId4"/>
    <externalReference r:id="rId5"/>
  </externalReferences>
  <definedNames>
    <definedName name="³Û¹_ÃíáõÙª_including">"Salary annual fund"</definedName>
    <definedName name="a" localSheetId="0">#REF!</definedName>
    <definedName name="a">#REF!</definedName>
    <definedName name="aaa" localSheetId="0">#REF!</definedName>
    <definedName name="aaa">#REF!</definedName>
    <definedName name="curs" localSheetId="0">#REF!</definedName>
    <definedName name="curs">#REF!</definedName>
    <definedName name="e" localSheetId="0">#REF!</definedName>
    <definedName name="e">#REF!</definedName>
    <definedName name="ff" localSheetId="0">#REF!</definedName>
    <definedName name="ff">#REF!</definedName>
    <definedName name="ffff" localSheetId="0">#REF!</definedName>
    <definedName name="ffff">#REF!</definedName>
    <definedName name="hh" localSheetId="0">#REF!</definedName>
    <definedName name="hh">#REF!</definedName>
    <definedName name="PriceDiesel">[2]Fuel!$P$27</definedName>
    <definedName name="PriceGas">[2]Fuel!$P$28</definedName>
    <definedName name="PricePetrol">[2]Fuel!$P$26</definedName>
    <definedName name="PricePetrolPremium">[2]Fuel!$P$25</definedName>
    <definedName name="qqq" localSheetId="0">#REF!</definedName>
    <definedName name="qqq">#REF!</definedName>
    <definedName name="qqqq" localSheetId="0">#REF!</definedName>
    <definedName name="qqqq">#REF!</definedName>
    <definedName name="Salary" localSheetId="0">'[3]Cash Flow ampop'!#REF!</definedName>
    <definedName name="Salary">'[3]Cash Flow ampop'!#REF!</definedName>
    <definedName name="Salarynew">'[4]18. Salary'!$D$21</definedName>
    <definedName name="TariffSewage">[2]Hamematakan!$I$31</definedName>
    <definedName name="TariffWaterSupplyRetail">[2]Hamematakan!$I$29</definedName>
    <definedName name="TariffWaterSupplyWholesale">[2]Hamematakan!$I$30</definedName>
    <definedName name="Û" localSheetId="0">#REF!</definedName>
    <definedName name="Û">#REF!</definedName>
    <definedName name="_xlnm.Print_Titles" localSheetId="0">'Հաստիքացուցակ (2)'!$13:$13</definedName>
    <definedName name="_xlnm.Print_Area" localSheetId="0">'Հաստիքացուցակ (2)'!$A$1:$F$119</definedName>
    <definedName name="կոմունա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51" i="2"/>
  <c r="E78" i="2"/>
  <c r="C78" i="2"/>
  <c r="C14" i="2"/>
  <c r="E15" i="2"/>
  <c r="A16" i="2"/>
  <c r="A17" i="2" s="1"/>
  <c r="A18" i="2" s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4" i="2" s="1"/>
  <c r="A65" i="2" s="1"/>
  <c r="A66" i="2" s="1"/>
  <c r="A67" i="2" s="1"/>
  <c r="A68" i="2" s="1"/>
  <c r="A69" i="2" s="1"/>
  <c r="A70" i="2" s="1"/>
  <c r="A72" i="2" s="1"/>
  <c r="A73" i="2" s="1"/>
  <c r="A75" i="2" s="1"/>
  <c r="A76" i="2" s="1"/>
  <c r="A77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16" i="2"/>
  <c r="E17" i="2"/>
  <c r="E18" i="2"/>
  <c r="E19" i="2"/>
  <c r="E20" i="2"/>
  <c r="E21" i="2"/>
  <c r="E22" i="2"/>
  <c r="E23" i="2"/>
  <c r="E24" i="2"/>
  <c r="C25" i="2"/>
  <c r="E26" i="2"/>
  <c r="E27" i="2"/>
  <c r="E28" i="2"/>
  <c r="E29" i="2"/>
  <c r="E30" i="2"/>
  <c r="C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C54" i="2"/>
  <c r="E55" i="2"/>
  <c r="E54" i="2" s="1"/>
  <c r="E56" i="2"/>
  <c r="E57" i="2"/>
  <c r="E58" i="2"/>
  <c r="E59" i="2"/>
  <c r="E60" i="2"/>
  <c r="E61" i="2"/>
  <c r="E62" i="2"/>
  <c r="C63" i="2"/>
  <c r="E64" i="2"/>
  <c r="E65" i="2"/>
  <c r="E66" i="2"/>
  <c r="E67" i="2"/>
  <c r="E68" i="2"/>
  <c r="E69" i="2"/>
  <c r="E70" i="2"/>
  <c r="C71" i="2"/>
  <c r="E72" i="2"/>
  <c r="E71" i="2" s="1"/>
  <c r="E73" i="2"/>
  <c r="C74" i="2"/>
  <c r="E75" i="2"/>
  <c r="E76" i="2"/>
  <c r="E77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63" i="2" l="1"/>
  <c r="E14" i="2"/>
  <c r="C119" i="2"/>
  <c r="E74" i="2"/>
  <c r="E25" i="2"/>
  <c r="E119" i="2" l="1"/>
</calcChain>
</file>

<file path=xl/sharedStrings.xml><?xml version="1.0" encoding="utf-8"?>
<sst xmlns="http://schemas.openxmlformats.org/spreadsheetml/2006/main" count="121" uniqueCount="106">
  <si>
    <t>Աբովյան համայնքի ավագանու 2024 թվականի</t>
  </si>
  <si>
    <t>Աբովյան համայնքի ավագանու 2023 թվականի</t>
  </si>
  <si>
    <t>դեկտեմբերի 22 - ի N 204 - Ա որոշման</t>
  </si>
  <si>
    <t xml:space="preserve">«ԱԲՈՎՅԱՆԻ ՀԱՄԱՅՆՔԱՅԻՆ ԿՈՄՈՒՆԱԼ ՏՆՏԵՍՈՒԹՅՈՒՆ» ՀԱՄԱՅՆՔԱՅԻՆ ՈՉ ԱՌԵՎՏՐԱՅԻՆ ԿԱԶՄԱԿԵՐՊՈՒԹՅԱՆ ԱՇԽԱՏՈՂՆԵՐԻ ՔԱՆԱԿԸ, ՀԱՍՏԻՔԱՑՈՒՑԱԿԸ ԵՎ ՊԱՇՏՈՆԱՅԻՆ ԴՐՈՒՅՔԱՉԱՓԵՐԸ </t>
  </si>
  <si>
    <t>1.Աշխատողների քանակը` 403</t>
  </si>
  <si>
    <t>2.Հաստիքացուցակը և պաշտոնային դրույքաչափերը`</t>
  </si>
  <si>
    <t>հ/հ</t>
  </si>
  <si>
    <t>Հաստիքի անվանումը</t>
  </si>
  <si>
    <t>Հաստիքային միավորները</t>
  </si>
  <si>
    <t>Դրույքի չափը (դրամ)</t>
  </si>
  <si>
    <t>Ընդամենը  աշխատավարձ (դրամ)</t>
  </si>
  <si>
    <t>ԳԼԽԱՎՈՐ ԳՐԱՍԵՆՅԱԿ,   ԸՆԴԱՄԵՆԸ</t>
  </si>
  <si>
    <t>Տնօրեն</t>
  </si>
  <si>
    <t>Փոխտնօրեն</t>
  </si>
  <si>
    <t>Բնակավայրերի կառավարման ղեկավար</t>
  </si>
  <si>
    <t>Գլխավոր հաշվապահ</t>
  </si>
  <si>
    <t>Հաշվապահ</t>
  </si>
  <si>
    <t>Անձնակազմի կառավարման մասնագետ</t>
  </si>
  <si>
    <t>Գործավար</t>
  </si>
  <si>
    <t>Պահեստապետ</t>
  </si>
  <si>
    <t>Գնումների մասնագետ</t>
  </si>
  <si>
    <t>Հավաքարար</t>
  </si>
  <si>
    <t>ԿՈՄԵՐՑԻՈՆ ԲԱԺԻՆ, ԸՆԴԱՄԵՆԸ</t>
  </si>
  <si>
    <t>Բաժնի պետ</t>
  </si>
  <si>
    <t>Ավագ օպերատոր</t>
  </si>
  <si>
    <t>Օպերատոր</t>
  </si>
  <si>
    <t>Աղբահանության հսկիչ</t>
  </si>
  <si>
    <t>Հսկիչ</t>
  </si>
  <si>
    <t>ԱՂԲԱՀԱՆՈՒԹՅԱՆ ԵՎ ՏՐԱՆՍՊՈՐՏԻ ԲԱԺԻՆ,
 ԸՆԴԱՄԵՆԸ</t>
  </si>
  <si>
    <t>Բաժի պետ</t>
  </si>
  <si>
    <t>Գլխավոր մասնագետ</t>
  </si>
  <si>
    <t>Առաջատար մասնագետ</t>
  </si>
  <si>
    <t>Աղբավայրի տրակտորավար</t>
  </si>
  <si>
    <t>Սան մաքրման տրակտորավար</t>
  </si>
  <si>
    <t>Բարեկարգման տրակտորավար</t>
  </si>
  <si>
    <t>Էքսկավատորավար</t>
  </si>
  <si>
    <t>Վարորդ</t>
  </si>
  <si>
    <t>Աղցան-ջրցանի վարորդ բանվոր</t>
  </si>
  <si>
    <t>Կռունկավար</t>
  </si>
  <si>
    <t>Աղբահանության վարորդ-բանվոր</t>
  </si>
  <si>
    <t>Վարորդ-բանվոր (կոյուղու մաքրման)</t>
  </si>
  <si>
    <t>Սանիտարական մաքրման բանվոր</t>
  </si>
  <si>
    <t>Բանվոր</t>
  </si>
  <si>
    <t>Բանվոր (ինքնաթափ մեքենայի)</t>
  </si>
  <si>
    <t>Բանվոր (կոյուղու մաքրման)</t>
  </si>
  <si>
    <t>Զոդող</t>
  </si>
  <si>
    <t>Փականագործ</t>
  </si>
  <si>
    <t>Ավտոէլեկտրիկ</t>
  </si>
  <si>
    <t>Ավտոմեխանիկ</t>
  </si>
  <si>
    <t>Պահակ</t>
  </si>
  <si>
    <t>Աղբավայրի հսկիչ</t>
  </si>
  <si>
    <t>ՍԱՆԻՏԱՐԱԿԱՆ ՄԱՔՐՄԱՆ ԲԱԺԻՆ, 
ԸՆԴԱՄԵՆԸ</t>
  </si>
  <si>
    <t>Ավլող բանվոր (6750 քմ) (8 ամիս)</t>
  </si>
  <si>
    <t xml:space="preserve">Ավլող բանվոր (4500 քմ) (8 ամիս)
</t>
  </si>
  <si>
    <t>Ավլող բանվոր (3714 քմ) (8 ամիս)</t>
  </si>
  <si>
    <t>Բանվոր (4 ամիս)</t>
  </si>
  <si>
    <t>Այլընտրանքային աշխատանքային ծառայություն իրականավնող բանվոր</t>
  </si>
  <si>
    <t>ԿԱՆԱՉԱՊԱՏՄԱՆ ԲԱԺԻՆ, ԸՆԴԱՄԵՆԸ</t>
  </si>
  <si>
    <t>Բանվոր (8 ամիս)</t>
  </si>
  <si>
    <t>Սղոցավար</t>
  </si>
  <si>
    <t>Էլեկտրիկ</t>
  </si>
  <si>
    <t>ԲԱՐԵԿԱՐԳՄԱՆ ԲԱԺԻՆ, ԸՆԴԱՄԵՆԸ</t>
  </si>
  <si>
    <t>Էլեկտրազոդող</t>
  </si>
  <si>
    <t>ՀԱՄԱՅՆՔԻ ԲՆԱԿԱՎԱՅՐԵՐ, ԸՆԴԱՄԵՆԸ</t>
  </si>
  <si>
    <t>Բանվոր (Պտղնի)</t>
  </si>
  <si>
    <t>Վարորդ աղբատար մեքենայի (Վերին Պտղնի)</t>
  </si>
  <si>
    <t>Աղբատար մեքենայի բանվոր (Վերին Պտղնի)</t>
  </si>
  <si>
    <t>Էլեկտրիկ (Վերին Պտղնի, Պտղնի)</t>
  </si>
  <si>
    <t>Հավաքարար (Վերին Պտղնի)</t>
  </si>
  <si>
    <t>Աղբատար մեքենայի վարորդ (Գետարգել)</t>
  </si>
  <si>
    <t>Աղբատար մեքենայի բանվոր (Գետարգել)</t>
  </si>
  <si>
    <t>Բանվոր (Գետարգել)</t>
  </si>
  <si>
    <t>Հսկիչ (Բալահովիտ)</t>
  </si>
  <si>
    <t>Բանվոր աղբատար մեքենայի (Բալահովիտ)</t>
  </si>
  <si>
    <t>Վարորդ աղբատար մեքենայի (Բալահովիտ)</t>
  </si>
  <si>
    <t>Էլեկտրիկ (Բալահովիտ, Գետարգել)</t>
  </si>
  <si>
    <t>Էլեկտրիկ (Մայակովսկի, Կամարիս)</t>
  </si>
  <si>
    <t>Սան. մաքրման բանվոր (Մայակովսկի)</t>
  </si>
  <si>
    <t>Աղբատար մեքենայի վարորդ (Արամուս)</t>
  </si>
  <si>
    <t>Աղբատար մեքենայի բանվոր (Արամուս)</t>
  </si>
  <si>
    <t>Էլեկտրիկ (Արամուս, Կաթնաղբյուր)</t>
  </si>
  <si>
    <t>Հավաքարար (Արամուս)</t>
  </si>
  <si>
    <t>Վարորդ-բանվոր (Կաթնաղբյուր)</t>
  </si>
  <si>
    <t>Հավաքարար (Կաթնաղբյուր)</t>
  </si>
  <si>
    <t>Կարգավորիչ (խմելու ջրի, կոյուղու) (Կամարիս)</t>
  </si>
  <si>
    <t>Պահակ (Կամարիս)</t>
  </si>
  <si>
    <t>Աղբատար մեքենայի վարորդ (Կամարիս)</t>
  </si>
  <si>
    <t>Աղբատար մեքենայի բանվոր (Կամարիս)</t>
  </si>
  <si>
    <t>Կարգավորիչ (խմելու ջրի, կոյուղու) (Գեղաշեն)</t>
  </si>
  <si>
    <t>Հսկիչ (խմելու ջրի, հուշարձանի) (Գեղաշեն)</t>
  </si>
  <si>
    <t>Էլեկտրիկ (Գեղաշեն)</t>
  </si>
  <si>
    <t>Աղբատար մեքենայի բանվոր (Գեղաշեն)</t>
  </si>
  <si>
    <t>Աղբատար մեքենայի վարորդ  (Գեղաշեն)</t>
  </si>
  <si>
    <t>Վարորդ-բանվոր (Պտղնի, Մայակովսկի)</t>
  </si>
  <si>
    <t>Բանվոր (Պտղնի, Մայակովսկի)</t>
  </si>
  <si>
    <t>Աղբատար մեքենայի վարորդ-բանվոր /Առինջ/</t>
  </si>
  <si>
    <t>Ինքնաթափ մեքենայի վարորդ-բանվոր /Առինջ/</t>
  </si>
  <si>
    <t>Բանվոր (աղբահանության)</t>
  </si>
  <si>
    <t>Բանվոր (Առինջ)</t>
  </si>
  <si>
    <t>Հավաքարար (Առինջ)</t>
  </si>
  <si>
    <t>ԸՆԴԱՄԵՆԸ</t>
  </si>
  <si>
    <t xml:space="preserve">Հավելված </t>
  </si>
  <si>
    <t>նոյեմբերի 14 - ի N         - Ա որոշման</t>
  </si>
  <si>
    <t>«Հավելված 22</t>
  </si>
  <si>
    <t>»։</t>
  </si>
  <si>
    <t>ՓՈՂՈՑՆԵՐԻ ԼՈՒՍԱՎՈՐՈՒԹՅԱՆ ԲԱԺԻՆ,
 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</si>
</sst>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"/>
  </numFmts>
  <fonts count="10" x14ac:knownFonts="1">
    <font>
      <sz val="10"/>
      <name val="Arial Cyr"/>
      <family val="2"/>
    </font>
    <font>
      <sz val="10"/>
      <name val="Arial Cyr"/>
      <family val="2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2" borderId="0" xfId="1" applyFont="1" applyFill="1"/>
    <xf numFmtId="0" fontId="2" fillId="2" borderId="1" xfId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4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 wrapText="1"/>
    </xf>
    <xf numFmtId="164" fontId="2" fillId="2" borderId="2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4" fillId="2" borderId="3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left" vertical="center"/>
    </xf>
    <xf numFmtId="164" fontId="3" fillId="2" borderId="3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3" fillId="2" borderId="2" xfId="3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left" vertical="center"/>
    </xf>
    <xf numFmtId="164" fontId="3" fillId="2" borderId="2" xfId="3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164" fontId="2" fillId="2" borderId="0" xfId="2" applyNumberFormat="1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3" fillId="0" borderId="0" xfId="0" applyFont="1" applyAlignment="1">
      <alignment wrapText="1"/>
    </xf>
  </cellXfs>
  <cellStyles count="4">
    <cellStyle name="Normal 2" xfId="2" xr:uid="{C36FBD72-7D03-47B5-A93D-C0B4BA7AD73B}"/>
    <cellStyle name="Normal 3" xfId="1" xr:uid="{7759DC35-2CA3-43B0-845E-493DF2F12792}"/>
    <cellStyle name="Обычный" xfId="0" builtinId="0"/>
    <cellStyle name="Обычный 2" xfId="3" xr:uid="{64970250-0BFE-4C5D-9F3A-69C834241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344;&#1377;&#1405;&#1407;&#1387;&#1412;&#1398;&#1381;&#1408;%202025/&#1344;&#1352;&#1329;&#1343;%202024%20&#1385;&#1406;&#1377;&#1391;&#1377;&#13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AppData\Roaming\Microsoft\Excel\HO%20budget%20nyuter%202012\Budget%202012%20V1.6%2011.11.2011%20From%20Dav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Desktop\7.%20Budget%202012\naxnakan%20version\Budget%20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Malkhasyan.ARMWATER\Desktop\Budget%202010-past,%202011-Plan%20D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արամուսի մշ հիմ"/>
      <sheetName val="առինջ ամբուլատորիա"/>
      <sheetName val="առինջ համ տնտ"/>
      <sheetName val="քաղաքային"/>
      <sheetName val="կամարիս մշակ"/>
      <sheetName val="գեղաշենի մշակույթի տուն"/>
      <sheetName val="աջակցություն"/>
      <sheetName val="գրադարան"/>
      <sheetName val="մարզադպրոց"/>
      <sheetName val="շախմատ"/>
      <sheetName val="գեղարվեստ"/>
      <sheetName val="երաժշտական"/>
      <sheetName val="կամարիս մանկապ"/>
      <sheetName val="մայակովս մանկապ"/>
      <sheetName val="գեղաշեն մանկա"/>
      <sheetName val="վպտղնի"/>
      <sheetName val="12"/>
      <sheetName val="9"/>
      <sheetName val="7"/>
      <sheetName val="6"/>
      <sheetName val="5"/>
      <sheetName val="4"/>
      <sheetName val="3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Hamematakan"/>
      <sheetName val="North"/>
      <sheetName val="Center"/>
      <sheetName val="South"/>
      <sheetName val="Appendix 16"/>
      <sheetName val="Grar 2012"/>
      <sheetName val="1. Jrar"/>
      <sheetName val="Billing 2012"/>
      <sheetName val="Billing 2011"/>
      <sheetName val="2011-28. licenses (2)"/>
      <sheetName val="POWER"/>
      <sheetName val="4. Energy"/>
      <sheetName val="4-1. Mex. jur "/>
      <sheetName val="Jragic 2012"/>
      <sheetName val="5. jragic"/>
      <sheetName val="Kojuxi 2012"/>
      <sheetName val="6. kojuxi"/>
      <sheetName val="Qlor (arm) 2012"/>
      <sheetName val="7. Qlor (eng) 2012"/>
      <sheetName val="7. Qlor (arm)"/>
      <sheetName val="7. Qlor (eng)"/>
      <sheetName val="Pumps 2012"/>
      <sheetName val="8. Pumps "/>
      <sheetName val="Fuel"/>
      <sheetName val="10. Fuel Gas "/>
      <sheetName val="11 Bnapahpan"/>
      <sheetName val="12 Bnogtagorcum"/>
      <sheetName val="13 PROFznnum"/>
      <sheetName val="Coagulyant 2012"/>
      <sheetName val="14. Coagulyant"/>
      <sheetName val="15 cemicals"/>
      <sheetName val="Logistic HO 2012"/>
      <sheetName val="17. Economic HO"/>
      <sheetName val="Service expenses 2012"/>
      <sheetName val="19, Service expenses"/>
      <sheetName val="20. Taxes"/>
      <sheetName val="24. Lottery"/>
      <sheetName val="25. PR"/>
      <sheetName val="26. Repres."/>
      <sheetName val="27. Graphs"/>
      <sheetName val="29. Tex"/>
      <sheetName val="Call Center"/>
      <sheetName val="Tel 2012"/>
      <sheetName val="31. Tel"/>
      <sheetName val="32. Gnovi gur"/>
      <sheetName val="33. mijnordavcharner"/>
      <sheetName val="Training"/>
      <sheetName val="QSE 2012"/>
      <sheetName val="Bnapahpan 2012"/>
      <sheetName val="Bnogtagorcum 2012"/>
      <sheetName val="PROFznnum 2012 "/>
      <sheetName val="Vnasakar 2012"/>
      <sheetName val="Chemicals 2012"/>
      <sheetName val="IT Expenses 2012"/>
      <sheetName val="Salary 2012"/>
      <sheetName val="Insurance 2012"/>
      <sheetName val="Lottery 2012"/>
      <sheetName val="PR 2012"/>
      <sheetName val="Repres. 2012"/>
      <sheetName val="Graphs 2012"/>
      <sheetName val="Call Center 2012"/>
      <sheetName val="WWTS"/>
    </sheetNames>
    <sheetDataSet>
      <sheetData sheetId="0" refreshError="1"/>
      <sheetData sheetId="1">
        <row r="29">
          <cell r="I29">
            <v>154.47</v>
          </cell>
        </row>
        <row r="30">
          <cell r="I30">
            <v>51.49</v>
          </cell>
        </row>
        <row r="31">
          <cell r="I31">
            <v>25.31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5">
          <cell r="P25">
            <v>460</v>
          </cell>
        </row>
        <row r="26">
          <cell r="P26">
            <v>440</v>
          </cell>
        </row>
        <row r="27">
          <cell r="P27">
            <v>430</v>
          </cell>
        </row>
        <row r="28">
          <cell r="P28">
            <v>200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mpop"/>
      <sheetName val="Fund'11+12"/>
      <sheetName val="1. Grar"/>
      <sheetName val="2. Billing (arm)"/>
      <sheetName val="2. Billing (eng)"/>
      <sheetName val="3. Other  Incomes"/>
      <sheetName val="4. energe"/>
      <sheetName val="4-1 Mex jur (4)"/>
      <sheetName val="5. Jragic "/>
      <sheetName val="6. Kojuxi"/>
      <sheetName val="7 Qlor"/>
      <sheetName val="7. Qlor (arm) 2012"/>
      <sheetName val="7. Qlor (eng) 2012"/>
      <sheetName val="8 caxser"/>
      <sheetName val="9. Gnovi gur"/>
      <sheetName val="11 Bnapahpan "/>
      <sheetName val="12 Bnogtagorcum"/>
      <sheetName val="12. Coagulyant 2011"/>
      <sheetName val="13. PROFznnum "/>
      <sheetName val="14. Vnasakar"/>
      <sheetName val="15. Chemicals "/>
      <sheetName val="17. Communal"/>
      <sheetName val="17-1. Economic HO"/>
      <sheetName val="20. Taxes"/>
      <sheetName val="21 Rent"/>
      <sheetName val="23. Lottery"/>
      <sheetName val="24. PR"/>
      <sheetName val="25. Repres."/>
      <sheetName val="26. Graphs"/>
      <sheetName val="27. Call Center"/>
      <sheetName val="28.Licenses"/>
      <sheetName val="30. mijnordavcharner"/>
      <sheetName val="31. Tel"/>
      <sheetName val="32. Insurance"/>
      <sheetName val="33. training"/>
      <sheetName val="34. uniform"/>
      <sheetName val="34. Uniform New"/>
      <sheetName val="North"/>
      <sheetName val="Center"/>
      <sheetName val="South"/>
      <sheetName val="WWTS"/>
    </sheetNames>
    <sheetDataSet>
      <sheetData sheetId="0">
        <row r="154">
          <cell r="O154">
            <v>4.1399999999999988</v>
          </cell>
        </row>
      </sheetData>
      <sheetData sheetId="1">
        <row r="34">
          <cell r="B34">
            <v>579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">
          <cell r="P10">
            <v>36832.799999999996</v>
          </cell>
        </row>
      </sheetData>
      <sheetData sheetId="9">
        <row r="9">
          <cell r="S9">
            <v>6917832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ses"/>
      <sheetName val="Hamematakan"/>
      <sheetName val="Chart 1"/>
      <sheetName val="Chart 2"/>
      <sheetName val="Chart 3"/>
      <sheetName val="Chart4"/>
      <sheetName val="1. Jrar"/>
      <sheetName val="2. Billing (arm)"/>
      <sheetName val="2. Billing (eng)"/>
      <sheetName val="2'. ALL_new_branches"/>
      <sheetName val="3 Other  Incomes"/>
      <sheetName val="4. Energy"/>
      <sheetName val="5. Jragic"/>
      <sheetName val=" 6. Koyuxi"/>
      <sheetName val="7. Qlor (arm)"/>
      <sheetName val="7. Qlor (eng)"/>
      <sheetName val="8. Pumps "/>
      <sheetName val="9. Water by Pumps"/>
      <sheetName val="10. Fuel Gas "/>
      <sheetName val="10' Bashxum"/>
      <sheetName val="11. Bnapahpan"/>
      <sheetName val="12. Bnogtagorcum"/>
      <sheetName val="13. cemicals"/>
      <sheetName val="14. Coagulyant"/>
      <sheetName val="15. GT"/>
      <sheetName val="16. PROFznnum"/>
      <sheetName val="17. Communal"/>
      <sheetName val="17. Economic HO"/>
      <sheetName val="18. Salary"/>
      <sheetName val="19. Service expenses"/>
      <sheetName val="20. Taxes"/>
      <sheetName val="21 Rent"/>
      <sheetName val="21-1 Rent buildings"/>
      <sheetName val="22. Uniform"/>
      <sheetName val="23. Gorc &amp; Office"/>
      <sheetName val="24. Lottery"/>
      <sheetName val="25. PR"/>
      <sheetName val="26. Repres."/>
      <sheetName val="27. Graphs"/>
      <sheetName val="28. licenses"/>
      <sheetName val="29. Tex"/>
      <sheetName val="30. Insurance"/>
      <sheetName val="31. Tel"/>
      <sheetName val="32. Gnovi gur"/>
      <sheetName val="33. mijnordavcharner"/>
      <sheetName val="34.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D21">
            <v>1855560000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B53D-C75E-40AA-ADD5-3A61FA3CCDEE}">
  <sheetPr>
    <tabColor rgb="FF92D050"/>
  </sheetPr>
  <dimension ref="A1:AM119"/>
  <sheetViews>
    <sheetView tabSelected="1" zoomScaleNormal="100" workbookViewId="0">
      <pane ySplit="12" topLeftCell="A13" activePane="bottomLeft" state="frozen"/>
      <selection activeCell="G21" sqref="G21"/>
      <selection pane="bottomLeft" activeCell="K11" sqref="K11"/>
    </sheetView>
  </sheetViews>
  <sheetFormatPr defaultColWidth="9.140625" defaultRowHeight="16.5" x14ac:dyDescent="0.2"/>
  <cols>
    <col min="1" max="1" width="4.5703125" style="38" customWidth="1"/>
    <col min="2" max="2" width="48.28515625" style="39" customWidth="1"/>
    <col min="3" max="3" width="11.85546875" style="40" customWidth="1"/>
    <col min="4" max="4" width="11" style="40" customWidth="1"/>
    <col min="5" max="5" width="14.28515625" style="40" customWidth="1"/>
    <col min="6" max="6" width="3.140625" style="25" customWidth="1"/>
    <col min="7" max="16384" width="9.140625" style="25"/>
  </cols>
  <sheetData>
    <row r="1" spans="1:39" s="1" customFormat="1" x14ac:dyDescent="0.3">
      <c r="B1" s="2"/>
      <c r="C1" s="3" t="s">
        <v>101</v>
      </c>
      <c r="D1" s="3"/>
      <c r="E1" s="3"/>
    </row>
    <row r="2" spans="1:39" s="6" customFormat="1" ht="13.5" customHeight="1" x14ac:dyDescent="0.3">
      <c r="A2" s="4"/>
      <c r="B2" s="5"/>
      <c r="C2" s="3" t="s">
        <v>0</v>
      </c>
      <c r="D2" s="3"/>
      <c r="E2" s="3"/>
    </row>
    <row r="3" spans="1:39" s="6" customFormat="1" ht="13.5" customHeight="1" x14ac:dyDescent="0.3">
      <c r="A3" s="4"/>
      <c r="B3" s="5"/>
      <c r="C3" s="7" t="s">
        <v>102</v>
      </c>
      <c r="D3" s="7"/>
      <c r="E3" s="7"/>
    </row>
    <row r="5" spans="1:39" s="1" customFormat="1" x14ac:dyDescent="0.3">
      <c r="B5" s="2"/>
      <c r="C5" s="3" t="s">
        <v>103</v>
      </c>
      <c r="D5" s="3"/>
      <c r="E5" s="3"/>
    </row>
    <row r="6" spans="1:39" s="6" customFormat="1" ht="13.5" customHeight="1" x14ac:dyDescent="0.3">
      <c r="A6" s="4"/>
      <c r="B6" s="5"/>
      <c r="C6" s="3" t="s">
        <v>1</v>
      </c>
      <c r="D6" s="3"/>
      <c r="E6" s="3"/>
    </row>
    <row r="7" spans="1:39" s="6" customFormat="1" ht="13.5" customHeight="1" x14ac:dyDescent="0.3">
      <c r="A7" s="4"/>
      <c r="B7" s="5"/>
      <c r="C7" s="7" t="s">
        <v>2</v>
      </c>
      <c r="D7" s="7"/>
      <c r="E7" s="7"/>
    </row>
    <row r="8" spans="1:39" s="1" customFormat="1" x14ac:dyDescent="0.3">
      <c r="B8" s="2"/>
    </row>
    <row r="9" spans="1:39" s="2" customFormat="1" ht="70.5" customHeight="1" x14ac:dyDescent="0.3">
      <c r="A9" s="8" t="s">
        <v>3</v>
      </c>
      <c r="B9" s="8"/>
      <c r="C9" s="8"/>
      <c r="D9" s="8"/>
      <c r="E9" s="8"/>
      <c r="F9" s="44"/>
    </row>
    <row r="10" spans="1:39" s="13" customFormat="1" ht="18.75" customHeight="1" x14ac:dyDescent="0.3">
      <c r="A10" s="9"/>
      <c r="B10" s="10" t="s">
        <v>4</v>
      </c>
      <c r="C10" s="9"/>
      <c r="D10" s="9"/>
      <c r="E10" s="9"/>
      <c r="F10" s="11"/>
      <c r="G10" s="11"/>
      <c r="H10" s="11"/>
      <c r="I10" s="11"/>
      <c r="J10" s="11"/>
      <c r="K10" s="11"/>
      <c r="L10" s="11"/>
      <c r="M10" s="12"/>
      <c r="N10" s="12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s="13" customFormat="1" ht="23.25" customHeight="1" x14ac:dyDescent="0.3">
      <c r="A11" s="9"/>
      <c r="B11" s="14" t="s">
        <v>5</v>
      </c>
      <c r="C11" s="14"/>
      <c r="D11" s="14"/>
      <c r="E11" s="14"/>
      <c r="F11" s="11"/>
      <c r="G11" s="11"/>
      <c r="H11" s="11"/>
      <c r="I11" s="11"/>
      <c r="J11" s="11"/>
      <c r="K11" s="11"/>
      <c r="L11" s="11"/>
      <c r="M11" s="12"/>
      <c r="N11" s="12"/>
      <c r="O11" s="12"/>
      <c r="P11" s="12"/>
      <c r="Q11" s="1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s="17" customFormat="1" ht="44.25" customHeight="1" x14ac:dyDescent="0.2">
      <c r="A12" s="15" t="s">
        <v>6</v>
      </c>
      <c r="B12" s="15" t="s">
        <v>7</v>
      </c>
      <c r="C12" s="15" t="s">
        <v>8</v>
      </c>
      <c r="D12" s="15" t="s">
        <v>9</v>
      </c>
      <c r="E12" s="15" t="s">
        <v>10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s="17" customFormat="1" ht="17.25" customHeight="1" x14ac:dyDescent="0.2">
      <c r="A13" s="15">
        <v>1</v>
      </c>
      <c r="B13" s="18">
        <v>2</v>
      </c>
      <c r="C13" s="15">
        <v>3</v>
      </c>
      <c r="D13" s="15">
        <v>4</v>
      </c>
      <c r="E13" s="15">
        <v>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s="21" customFormat="1" ht="24.6" customHeight="1" x14ac:dyDescent="0.2">
      <c r="A14" s="19" t="s">
        <v>11</v>
      </c>
      <c r="B14" s="19"/>
      <c r="C14" s="20">
        <f>SUM(C15:C24)</f>
        <v>11</v>
      </c>
      <c r="D14" s="20"/>
      <c r="E14" s="20">
        <f>SUM(E15:E24)</f>
        <v>2705000</v>
      </c>
    </row>
    <row r="15" spans="1:39" ht="24.6" customHeight="1" x14ac:dyDescent="0.2">
      <c r="A15" s="22">
        <v>1</v>
      </c>
      <c r="B15" s="23" t="s">
        <v>12</v>
      </c>
      <c r="C15" s="24">
        <v>1</v>
      </c>
      <c r="D15" s="24">
        <v>420000</v>
      </c>
      <c r="E15" s="24">
        <f>D15*C15</f>
        <v>420000</v>
      </c>
    </row>
    <row r="16" spans="1:39" ht="24.6" customHeight="1" x14ac:dyDescent="0.2">
      <c r="A16" s="22">
        <f>+A15+1</f>
        <v>2</v>
      </c>
      <c r="B16" s="23" t="s">
        <v>13</v>
      </c>
      <c r="C16" s="24">
        <v>1</v>
      </c>
      <c r="D16" s="24">
        <v>350000</v>
      </c>
      <c r="E16" s="24">
        <f>D16*C16</f>
        <v>350000</v>
      </c>
    </row>
    <row r="17" spans="1:5" ht="24.6" customHeight="1" x14ac:dyDescent="0.2">
      <c r="A17" s="22">
        <f>+A16+1</f>
        <v>3</v>
      </c>
      <c r="B17" s="23" t="s">
        <v>14</v>
      </c>
      <c r="C17" s="24">
        <v>1</v>
      </c>
      <c r="D17" s="24">
        <v>340000</v>
      </c>
      <c r="E17" s="24">
        <f>D17*C17</f>
        <v>340000</v>
      </c>
    </row>
    <row r="18" spans="1:5" ht="24.6" customHeight="1" x14ac:dyDescent="0.2">
      <c r="A18" s="22">
        <f>+A17+1</f>
        <v>4</v>
      </c>
      <c r="B18" s="23" t="s">
        <v>15</v>
      </c>
      <c r="C18" s="24">
        <v>1</v>
      </c>
      <c r="D18" s="24">
        <v>310000</v>
      </c>
      <c r="E18" s="24">
        <f>D18*C18</f>
        <v>310000</v>
      </c>
    </row>
    <row r="19" spans="1:5" s="26" customFormat="1" ht="24.6" customHeight="1" x14ac:dyDescent="0.2">
      <c r="A19" s="22">
        <f>+A18+1</f>
        <v>5</v>
      </c>
      <c r="B19" s="23" t="s">
        <v>16</v>
      </c>
      <c r="C19" s="24">
        <v>2</v>
      </c>
      <c r="D19" s="24">
        <v>180000</v>
      </c>
      <c r="E19" s="24">
        <f>D19*C19</f>
        <v>360000</v>
      </c>
    </row>
    <row r="20" spans="1:5" s="26" customFormat="1" ht="24.6" customHeight="1" x14ac:dyDescent="0.2">
      <c r="A20" s="22">
        <f>+A19+1</f>
        <v>6</v>
      </c>
      <c r="B20" s="23" t="s">
        <v>17</v>
      </c>
      <c r="C20" s="24">
        <v>1</v>
      </c>
      <c r="D20" s="24">
        <v>200000</v>
      </c>
      <c r="E20" s="24">
        <f>D20*C20</f>
        <v>200000</v>
      </c>
    </row>
    <row r="21" spans="1:5" ht="24.6" customHeight="1" x14ac:dyDescent="0.2">
      <c r="A21" s="22">
        <f>+A20+1</f>
        <v>7</v>
      </c>
      <c r="B21" s="23" t="s">
        <v>18</v>
      </c>
      <c r="C21" s="24">
        <v>1</v>
      </c>
      <c r="D21" s="24">
        <v>180000</v>
      </c>
      <c r="E21" s="24">
        <f>D21*C21</f>
        <v>180000</v>
      </c>
    </row>
    <row r="22" spans="1:5" ht="24.6" customHeight="1" x14ac:dyDescent="0.2">
      <c r="A22" s="22">
        <f>+A21+1</f>
        <v>8</v>
      </c>
      <c r="B22" s="23" t="s">
        <v>19</v>
      </c>
      <c r="C22" s="24">
        <v>1</v>
      </c>
      <c r="D22" s="24">
        <v>220000</v>
      </c>
      <c r="E22" s="24">
        <f>D22*C22</f>
        <v>220000</v>
      </c>
    </row>
    <row r="23" spans="1:5" ht="24.6" customHeight="1" x14ac:dyDescent="0.2">
      <c r="A23" s="22">
        <f>+A22+1</f>
        <v>9</v>
      </c>
      <c r="B23" s="23" t="s">
        <v>20</v>
      </c>
      <c r="C23" s="24">
        <v>1</v>
      </c>
      <c r="D23" s="24">
        <v>215000</v>
      </c>
      <c r="E23" s="24">
        <f>D23*C23</f>
        <v>215000</v>
      </c>
    </row>
    <row r="24" spans="1:5" ht="24.6" customHeight="1" x14ac:dyDescent="0.2">
      <c r="A24" s="22">
        <f>+A23+1</f>
        <v>10</v>
      </c>
      <c r="B24" s="23" t="s">
        <v>21</v>
      </c>
      <c r="C24" s="24">
        <v>1</v>
      </c>
      <c r="D24" s="24">
        <v>110000</v>
      </c>
      <c r="E24" s="24">
        <f>D24*C24</f>
        <v>110000</v>
      </c>
    </row>
    <row r="25" spans="1:5" s="21" customFormat="1" ht="24.6" customHeight="1" x14ac:dyDescent="0.2">
      <c r="A25" s="19" t="s">
        <v>22</v>
      </c>
      <c r="B25" s="19"/>
      <c r="C25" s="20">
        <f>SUM(C26:C30)</f>
        <v>19</v>
      </c>
      <c r="D25" s="20"/>
      <c r="E25" s="20">
        <f>SUM(E26:E30)</f>
        <v>2980000</v>
      </c>
    </row>
    <row r="26" spans="1:5" ht="24.6" customHeight="1" x14ac:dyDescent="0.2">
      <c r="A26" s="22">
        <f>A24+1</f>
        <v>11</v>
      </c>
      <c r="B26" s="23" t="s">
        <v>23</v>
      </c>
      <c r="C26" s="24">
        <v>1</v>
      </c>
      <c r="D26" s="24">
        <v>270000</v>
      </c>
      <c r="E26" s="24">
        <f>D26*C26</f>
        <v>270000</v>
      </c>
    </row>
    <row r="27" spans="1:5" ht="24.6" customHeight="1" x14ac:dyDescent="0.2">
      <c r="A27" s="22">
        <f>+A26+1</f>
        <v>12</v>
      </c>
      <c r="B27" s="23" t="s">
        <v>24</v>
      </c>
      <c r="C27" s="24">
        <v>1</v>
      </c>
      <c r="D27" s="24">
        <v>200000</v>
      </c>
      <c r="E27" s="24">
        <f>D27*C27</f>
        <v>200000</v>
      </c>
    </row>
    <row r="28" spans="1:5" ht="24.6" customHeight="1" x14ac:dyDescent="0.2">
      <c r="A28" s="27">
        <f>+A27+1</f>
        <v>13</v>
      </c>
      <c r="B28" s="28" t="s">
        <v>25</v>
      </c>
      <c r="C28" s="29">
        <v>2</v>
      </c>
      <c r="D28" s="24">
        <v>165000</v>
      </c>
      <c r="E28" s="24">
        <f>D28*C28</f>
        <v>330000</v>
      </c>
    </row>
    <row r="29" spans="1:5" ht="24.6" customHeight="1" x14ac:dyDescent="0.2">
      <c r="A29" s="27">
        <f>+A28+1</f>
        <v>14</v>
      </c>
      <c r="B29" s="30" t="s">
        <v>26</v>
      </c>
      <c r="C29" s="29">
        <v>14</v>
      </c>
      <c r="D29" s="24">
        <v>145000</v>
      </c>
      <c r="E29" s="24">
        <f>D29*C29</f>
        <v>2030000</v>
      </c>
    </row>
    <row r="30" spans="1:5" ht="24.6" customHeight="1" x14ac:dyDescent="0.2">
      <c r="A30" s="22">
        <f>+A29+1</f>
        <v>15</v>
      </c>
      <c r="B30" s="23" t="s">
        <v>27</v>
      </c>
      <c r="C30" s="24">
        <v>1</v>
      </c>
      <c r="D30" s="24">
        <v>150000</v>
      </c>
      <c r="E30" s="24">
        <f>D30*C30</f>
        <v>150000</v>
      </c>
    </row>
    <row r="31" spans="1:5" s="21" customFormat="1" ht="32.25" customHeight="1" x14ac:dyDescent="0.2">
      <c r="A31" s="31" t="s">
        <v>28</v>
      </c>
      <c r="B31" s="19"/>
      <c r="C31" s="20">
        <f>SUM(C32:C53)</f>
        <v>84</v>
      </c>
      <c r="D31" s="20"/>
      <c r="E31" s="20">
        <f>SUM(E32:E53)</f>
        <v>17525000</v>
      </c>
    </row>
    <row r="32" spans="1:5" ht="24.6" customHeight="1" x14ac:dyDescent="0.2">
      <c r="A32" s="22">
        <f>A30+1</f>
        <v>16</v>
      </c>
      <c r="B32" s="23" t="s">
        <v>29</v>
      </c>
      <c r="C32" s="24">
        <v>1</v>
      </c>
      <c r="D32" s="24">
        <v>270000</v>
      </c>
      <c r="E32" s="24">
        <f>D32*C32</f>
        <v>270000</v>
      </c>
    </row>
    <row r="33" spans="1:5" ht="24.6" customHeight="1" x14ac:dyDescent="0.2">
      <c r="A33" s="22">
        <f>+A32+1</f>
        <v>17</v>
      </c>
      <c r="B33" s="23" t="s">
        <v>30</v>
      </c>
      <c r="C33" s="24">
        <v>2</v>
      </c>
      <c r="D33" s="24">
        <v>190000</v>
      </c>
      <c r="E33" s="24">
        <f>D33*C33</f>
        <v>380000</v>
      </c>
    </row>
    <row r="34" spans="1:5" ht="24.6" customHeight="1" x14ac:dyDescent="0.2">
      <c r="A34" s="22">
        <f>+A33+1</f>
        <v>18</v>
      </c>
      <c r="B34" s="23" t="s">
        <v>31</v>
      </c>
      <c r="C34" s="24">
        <v>1</v>
      </c>
      <c r="D34" s="24">
        <v>180000</v>
      </c>
      <c r="E34" s="24">
        <f>D34*C34</f>
        <v>180000</v>
      </c>
    </row>
    <row r="35" spans="1:5" s="26" customFormat="1" ht="24.6" customHeight="1" x14ac:dyDescent="0.2">
      <c r="A35" s="22">
        <f>+A34+1</f>
        <v>19</v>
      </c>
      <c r="B35" s="23" t="s">
        <v>32</v>
      </c>
      <c r="C35" s="24">
        <v>1</v>
      </c>
      <c r="D35" s="24">
        <v>150000</v>
      </c>
      <c r="E35" s="24">
        <f>D35*C35</f>
        <v>150000</v>
      </c>
    </row>
    <row r="36" spans="1:5" s="26" customFormat="1" ht="24.6" customHeight="1" x14ac:dyDescent="0.2">
      <c r="A36" s="22">
        <f>+A35+1</f>
        <v>20</v>
      </c>
      <c r="B36" s="30" t="s">
        <v>33</v>
      </c>
      <c r="C36" s="29">
        <v>3</v>
      </c>
      <c r="D36" s="24">
        <v>185000</v>
      </c>
      <c r="E36" s="24">
        <f>D36*C36</f>
        <v>555000</v>
      </c>
    </row>
    <row r="37" spans="1:5" s="26" customFormat="1" ht="24.6" customHeight="1" x14ac:dyDescent="0.2">
      <c r="A37" s="22">
        <f>+A36+1</f>
        <v>21</v>
      </c>
      <c r="B37" s="30" t="s">
        <v>34</v>
      </c>
      <c r="C37" s="29">
        <v>1</v>
      </c>
      <c r="D37" s="24">
        <v>170000</v>
      </c>
      <c r="E37" s="24">
        <f>D37*C37</f>
        <v>170000</v>
      </c>
    </row>
    <row r="38" spans="1:5" s="26" customFormat="1" ht="24.6" customHeight="1" x14ac:dyDescent="0.2">
      <c r="A38" s="22">
        <f>+A37+1</f>
        <v>22</v>
      </c>
      <c r="B38" s="28" t="s">
        <v>35</v>
      </c>
      <c r="C38" s="29">
        <v>2</v>
      </c>
      <c r="D38" s="24">
        <v>270000</v>
      </c>
      <c r="E38" s="24">
        <f>D38*C38</f>
        <v>540000</v>
      </c>
    </row>
    <row r="39" spans="1:5" s="26" customFormat="1" ht="24.6" customHeight="1" x14ac:dyDescent="0.2">
      <c r="A39" s="22">
        <f>+A38+1</f>
        <v>23</v>
      </c>
      <c r="B39" s="30" t="s">
        <v>36</v>
      </c>
      <c r="C39" s="29">
        <v>16</v>
      </c>
      <c r="D39" s="24">
        <v>195000</v>
      </c>
      <c r="E39" s="24">
        <f>D39*C39</f>
        <v>3120000</v>
      </c>
    </row>
    <row r="40" spans="1:5" s="26" customFormat="1" ht="24.6" customHeight="1" x14ac:dyDescent="0.2">
      <c r="A40" s="22">
        <f>+A39+1</f>
        <v>24</v>
      </c>
      <c r="B40" s="32" t="s">
        <v>37</v>
      </c>
      <c r="C40" s="29">
        <v>4</v>
      </c>
      <c r="D40" s="24">
        <v>190000</v>
      </c>
      <c r="E40" s="24">
        <f>D40*C40</f>
        <v>760000</v>
      </c>
    </row>
    <row r="41" spans="1:5" s="26" customFormat="1" ht="24.6" customHeight="1" x14ac:dyDescent="0.2">
      <c r="A41" s="22">
        <f>+A40+1</f>
        <v>25</v>
      </c>
      <c r="B41" s="23" t="s">
        <v>38</v>
      </c>
      <c r="C41" s="24">
        <v>1</v>
      </c>
      <c r="D41" s="24">
        <v>220000</v>
      </c>
      <c r="E41" s="24">
        <f>D41*C41</f>
        <v>220000</v>
      </c>
    </row>
    <row r="42" spans="1:5" s="26" customFormat="1" ht="24.6" customHeight="1" x14ac:dyDescent="0.2">
      <c r="A42" s="22">
        <f>+A41+1</f>
        <v>26</v>
      </c>
      <c r="B42" s="23" t="s">
        <v>39</v>
      </c>
      <c r="C42" s="33">
        <v>10</v>
      </c>
      <c r="D42" s="24">
        <v>300000</v>
      </c>
      <c r="E42" s="24">
        <f>D42*C42</f>
        <v>3000000</v>
      </c>
    </row>
    <row r="43" spans="1:5" s="26" customFormat="1" ht="24.6" customHeight="1" x14ac:dyDescent="0.2">
      <c r="A43" s="22">
        <f>+A42+1</f>
        <v>27</v>
      </c>
      <c r="B43" s="23" t="s">
        <v>40</v>
      </c>
      <c r="C43" s="24">
        <v>1</v>
      </c>
      <c r="D43" s="24">
        <v>250000</v>
      </c>
      <c r="E43" s="24">
        <f>D43*C43</f>
        <v>250000</v>
      </c>
    </row>
    <row r="44" spans="1:5" s="34" customFormat="1" ht="24.6" customHeight="1" x14ac:dyDescent="0.2">
      <c r="A44" s="22">
        <f>+A43+1</f>
        <v>28</v>
      </c>
      <c r="B44" s="28" t="s">
        <v>41</v>
      </c>
      <c r="C44" s="29">
        <v>9</v>
      </c>
      <c r="D44" s="24">
        <v>220000</v>
      </c>
      <c r="E44" s="24">
        <f>D44*C44</f>
        <v>1980000</v>
      </c>
    </row>
    <row r="45" spans="1:5" s="26" customFormat="1" ht="24.6" customHeight="1" x14ac:dyDescent="0.2">
      <c r="A45" s="22">
        <f>+A44+1</f>
        <v>29</v>
      </c>
      <c r="B45" s="28" t="s">
        <v>42</v>
      </c>
      <c r="C45" s="33">
        <v>16</v>
      </c>
      <c r="D45" s="24">
        <v>220000</v>
      </c>
      <c r="E45" s="24">
        <f>D45*C45</f>
        <v>3520000</v>
      </c>
    </row>
    <row r="46" spans="1:5" s="26" customFormat="1" ht="24.6" customHeight="1" x14ac:dyDescent="0.2">
      <c r="A46" s="22">
        <f>+A45+1</f>
        <v>30</v>
      </c>
      <c r="B46" s="28" t="s">
        <v>43</v>
      </c>
      <c r="C46" s="29">
        <v>4</v>
      </c>
      <c r="D46" s="24">
        <v>170000</v>
      </c>
      <c r="E46" s="24">
        <f>D46*C46</f>
        <v>680000</v>
      </c>
    </row>
    <row r="47" spans="1:5" s="26" customFormat="1" ht="24.6" customHeight="1" x14ac:dyDescent="0.2">
      <c r="A47" s="22">
        <f>+A46+1</f>
        <v>31</v>
      </c>
      <c r="B47" s="23" t="s">
        <v>44</v>
      </c>
      <c r="C47" s="24">
        <v>1</v>
      </c>
      <c r="D47" s="24">
        <v>200000</v>
      </c>
      <c r="E47" s="24">
        <f>D47*C47</f>
        <v>200000</v>
      </c>
    </row>
    <row r="48" spans="1:5" ht="24.6" customHeight="1" x14ac:dyDescent="0.2">
      <c r="A48" s="22">
        <f>+A47+1</f>
        <v>32</v>
      </c>
      <c r="B48" s="28" t="s">
        <v>45</v>
      </c>
      <c r="C48" s="29">
        <v>2</v>
      </c>
      <c r="D48" s="24">
        <v>145000</v>
      </c>
      <c r="E48" s="24">
        <f>D48*C48</f>
        <v>290000</v>
      </c>
    </row>
    <row r="49" spans="1:5" s="26" customFormat="1" ht="24.6" customHeight="1" x14ac:dyDescent="0.2">
      <c r="A49" s="22">
        <f>+A48+1</f>
        <v>33</v>
      </c>
      <c r="B49" s="23" t="s">
        <v>46</v>
      </c>
      <c r="C49" s="24">
        <v>1</v>
      </c>
      <c r="D49" s="24">
        <v>130000</v>
      </c>
      <c r="E49" s="24">
        <f>D49*C49</f>
        <v>130000</v>
      </c>
    </row>
    <row r="50" spans="1:5" s="26" customFormat="1" ht="24.6" customHeight="1" x14ac:dyDescent="0.2">
      <c r="A50" s="22">
        <f>+A49+1</f>
        <v>34</v>
      </c>
      <c r="B50" s="28" t="s">
        <v>47</v>
      </c>
      <c r="C50" s="29">
        <v>2</v>
      </c>
      <c r="D50" s="24">
        <v>140000</v>
      </c>
      <c r="E50" s="24">
        <f>D50*C50</f>
        <v>280000</v>
      </c>
    </row>
    <row r="51" spans="1:5" s="26" customFormat="1" ht="24.6" customHeight="1" x14ac:dyDescent="0.2">
      <c r="A51" s="22">
        <v>35</v>
      </c>
      <c r="B51" s="28" t="s">
        <v>48</v>
      </c>
      <c r="C51" s="29">
        <v>1</v>
      </c>
      <c r="D51" s="24">
        <v>300000</v>
      </c>
      <c r="E51" s="24">
        <f>D51*C51</f>
        <v>300000</v>
      </c>
    </row>
    <row r="52" spans="1:5" s="26" customFormat="1" ht="24.6" customHeight="1" x14ac:dyDescent="0.2">
      <c r="A52" s="22">
        <f>+A50+1</f>
        <v>35</v>
      </c>
      <c r="B52" s="23" t="s">
        <v>49</v>
      </c>
      <c r="C52" s="24">
        <v>4</v>
      </c>
      <c r="D52" s="24">
        <v>110000</v>
      </c>
      <c r="E52" s="24">
        <f>D52*C52</f>
        <v>440000</v>
      </c>
    </row>
    <row r="53" spans="1:5" s="26" customFormat="1" ht="24.6" customHeight="1" x14ac:dyDescent="0.2">
      <c r="A53" s="22">
        <f>+A52+1</f>
        <v>36</v>
      </c>
      <c r="B53" s="23" t="s">
        <v>50</v>
      </c>
      <c r="C53" s="24">
        <v>1</v>
      </c>
      <c r="D53" s="24">
        <v>110000</v>
      </c>
      <c r="E53" s="24">
        <f>D53*C53</f>
        <v>110000</v>
      </c>
    </row>
    <row r="54" spans="1:5" s="21" customFormat="1" ht="34.5" customHeight="1" x14ac:dyDescent="0.2">
      <c r="A54" s="31" t="s">
        <v>51</v>
      </c>
      <c r="B54" s="19"/>
      <c r="C54" s="20">
        <f>SUM(C55:C62)</f>
        <v>90</v>
      </c>
      <c r="D54" s="20"/>
      <c r="E54" s="20">
        <f>SUM(E55:E62)</f>
        <v>13280000</v>
      </c>
    </row>
    <row r="55" spans="1:5" s="34" customFormat="1" ht="24.6" customHeight="1" x14ac:dyDescent="0.2">
      <c r="A55" s="22">
        <f>+A53+1</f>
        <v>37</v>
      </c>
      <c r="B55" s="23" t="s">
        <v>23</v>
      </c>
      <c r="C55" s="24">
        <v>1</v>
      </c>
      <c r="D55" s="24">
        <v>270000</v>
      </c>
      <c r="E55" s="24">
        <f>D55*C55</f>
        <v>270000</v>
      </c>
    </row>
    <row r="56" spans="1:5" s="34" customFormat="1" ht="24.6" customHeight="1" x14ac:dyDescent="0.2">
      <c r="A56" s="22">
        <f>+A55+1</f>
        <v>38</v>
      </c>
      <c r="B56" s="23" t="s">
        <v>30</v>
      </c>
      <c r="C56" s="24">
        <v>1</v>
      </c>
      <c r="D56" s="24">
        <v>200000</v>
      </c>
      <c r="E56" s="24">
        <f>D56*C56</f>
        <v>200000</v>
      </c>
    </row>
    <row r="57" spans="1:5" s="34" customFormat="1" ht="24.6" customHeight="1" x14ac:dyDescent="0.2">
      <c r="A57" s="22">
        <f>+A56+1</f>
        <v>39</v>
      </c>
      <c r="B57" s="23" t="s">
        <v>31</v>
      </c>
      <c r="C57" s="24">
        <v>1</v>
      </c>
      <c r="D57" s="24">
        <v>150000</v>
      </c>
      <c r="E57" s="24">
        <f>D57*C57</f>
        <v>150000</v>
      </c>
    </row>
    <row r="58" spans="1:5" s="34" customFormat="1" ht="24.6" customHeight="1" x14ac:dyDescent="0.2">
      <c r="A58" s="22">
        <f>+A57+1</f>
        <v>40</v>
      </c>
      <c r="B58" s="23" t="s">
        <v>52</v>
      </c>
      <c r="C58" s="24">
        <v>20</v>
      </c>
      <c r="D58" s="24">
        <v>200000</v>
      </c>
      <c r="E58" s="24">
        <f>D58*C58</f>
        <v>4000000</v>
      </c>
    </row>
    <row r="59" spans="1:5" s="34" customFormat="1" ht="24.6" customHeight="1" x14ac:dyDescent="0.2">
      <c r="A59" s="22">
        <f>+A58+1</f>
        <v>41</v>
      </c>
      <c r="B59" s="35" t="s">
        <v>53</v>
      </c>
      <c r="C59" s="24">
        <v>25</v>
      </c>
      <c r="D59" s="24">
        <v>140000</v>
      </c>
      <c r="E59" s="24">
        <f>D59*C59</f>
        <v>3500000</v>
      </c>
    </row>
    <row r="60" spans="1:5" s="34" customFormat="1" ht="24.6" customHeight="1" x14ac:dyDescent="0.2">
      <c r="A60" s="22">
        <f>+A59+1</f>
        <v>42</v>
      </c>
      <c r="B60" s="23" t="s">
        <v>54</v>
      </c>
      <c r="C60" s="24">
        <v>10</v>
      </c>
      <c r="D60" s="24">
        <v>120000</v>
      </c>
      <c r="E60" s="24">
        <f>D60*C60</f>
        <v>1200000</v>
      </c>
    </row>
    <row r="61" spans="1:5" s="34" customFormat="1" ht="24.6" customHeight="1" x14ac:dyDescent="0.2">
      <c r="A61" s="22">
        <f>+A60+1</f>
        <v>43</v>
      </c>
      <c r="B61" s="23" t="s">
        <v>55</v>
      </c>
      <c r="C61" s="24">
        <v>25</v>
      </c>
      <c r="D61" s="24">
        <v>150000</v>
      </c>
      <c r="E61" s="24">
        <f>D61*C61</f>
        <v>3750000</v>
      </c>
    </row>
    <row r="62" spans="1:5" s="34" customFormat="1" ht="37.5" customHeight="1" x14ac:dyDescent="0.2">
      <c r="A62" s="22">
        <f>+A61+1</f>
        <v>44</v>
      </c>
      <c r="B62" s="28" t="s">
        <v>56</v>
      </c>
      <c r="C62" s="29">
        <v>7</v>
      </c>
      <c r="D62" s="24">
        <v>30000</v>
      </c>
      <c r="E62" s="24">
        <f>D62*C62</f>
        <v>210000</v>
      </c>
    </row>
    <row r="63" spans="1:5" s="21" customFormat="1" ht="24.6" customHeight="1" x14ac:dyDescent="0.2">
      <c r="A63" s="19" t="s">
        <v>57</v>
      </c>
      <c r="B63" s="19"/>
      <c r="C63" s="20">
        <f>SUM(C64:C70)</f>
        <v>101</v>
      </c>
      <c r="D63" s="20"/>
      <c r="E63" s="20">
        <f>SUM(E64:E70)</f>
        <v>17925000</v>
      </c>
    </row>
    <row r="64" spans="1:5" s="34" customFormat="1" ht="24.6" customHeight="1" x14ac:dyDescent="0.2">
      <c r="A64" s="22">
        <f>+A62+1</f>
        <v>45</v>
      </c>
      <c r="B64" s="23" t="s">
        <v>23</v>
      </c>
      <c r="C64" s="24">
        <v>1</v>
      </c>
      <c r="D64" s="24">
        <v>270000</v>
      </c>
      <c r="E64" s="24">
        <f>D64*C64</f>
        <v>270000</v>
      </c>
    </row>
    <row r="65" spans="1:6" s="34" customFormat="1" ht="24.6" customHeight="1" x14ac:dyDescent="0.2">
      <c r="A65" s="22">
        <f>+A64+1</f>
        <v>46</v>
      </c>
      <c r="B65" s="23" t="s">
        <v>30</v>
      </c>
      <c r="C65" s="24">
        <v>1</v>
      </c>
      <c r="D65" s="24">
        <v>220000</v>
      </c>
      <c r="E65" s="24">
        <f>D65*C65</f>
        <v>220000</v>
      </c>
    </row>
    <row r="66" spans="1:6" s="34" customFormat="1" ht="24.6" customHeight="1" x14ac:dyDescent="0.2">
      <c r="A66" s="22">
        <f>+A65+1</f>
        <v>47</v>
      </c>
      <c r="B66" s="23" t="s">
        <v>31</v>
      </c>
      <c r="C66" s="24">
        <v>1</v>
      </c>
      <c r="D66" s="24">
        <v>160000</v>
      </c>
      <c r="E66" s="24">
        <f>D66*C66</f>
        <v>160000</v>
      </c>
    </row>
    <row r="67" spans="1:6" s="34" customFormat="1" ht="24.6" customHeight="1" x14ac:dyDescent="0.2">
      <c r="A67" s="22">
        <f>+A66+1</f>
        <v>48</v>
      </c>
      <c r="B67" s="28" t="s">
        <v>42</v>
      </c>
      <c r="C67" s="29">
        <v>10</v>
      </c>
      <c r="D67" s="24">
        <v>185000</v>
      </c>
      <c r="E67" s="24">
        <f>D67*C67</f>
        <v>1850000</v>
      </c>
    </row>
    <row r="68" spans="1:6" s="34" customFormat="1" ht="24.6" customHeight="1" x14ac:dyDescent="0.2">
      <c r="A68" s="22">
        <f>+A67+1</f>
        <v>49</v>
      </c>
      <c r="B68" s="23" t="s">
        <v>55</v>
      </c>
      <c r="C68" s="24">
        <v>30</v>
      </c>
      <c r="D68" s="24">
        <v>155000</v>
      </c>
      <c r="E68" s="24">
        <f>D68*C68</f>
        <v>4650000</v>
      </c>
    </row>
    <row r="69" spans="1:6" s="34" customFormat="1" ht="24.6" customHeight="1" x14ac:dyDescent="0.2">
      <c r="A69" s="22">
        <f>+A68+1</f>
        <v>50</v>
      </c>
      <c r="B69" s="23" t="s">
        <v>58</v>
      </c>
      <c r="C69" s="24">
        <v>55</v>
      </c>
      <c r="D69" s="24">
        <v>185000</v>
      </c>
      <c r="E69" s="24">
        <f>D69*C69</f>
        <v>10175000</v>
      </c>
    </row>
    <row r="70" spans="1:6" s="34" customFormat="1" ht="24.6" customHeight="1" x14ac:dyDescent="0.2">
      <c r="A70" s="22">
        <f>+A69+1</f>
        <v>51</v>
      </c>
      <c r="B70" s="28" t="s">
        <v>59</v>
      </c>
      <c r="C70" s="29">
        <v>3</v>
      </c>
      <c r="D70" s="24">
        <v>200000</v>
      </c>
      <c r="E70" s="24">
        <f>D70*C70</f>
        <v>600000</v>
      </c>
    </row>
    <row r="71" spans="1:6" s="21" customFormat="1" ht="34.5" customHeight="1" x14ac:dyDescent="0.2">
      <c r="A71" s="31" t="s">
        <v>105</v>
      </c>
      <c r="B71" s="19"/>
      <c r="C71" s="20">
        <f>SUM(C72:C73)</f>
        <v>4</v>
      </c>
      <c r="D71" s="20"/>
      <c r="E71" s="20">
        <f>SUM(E72:E73)</f>
        <v>795000</v>
      </c>
    </row>
    <row r="72" spans="1:6" s="34" customFormat="1" ht="24.6" customHeight="1" x14ac:dyDescent="0.2">
      <c r="A72" s="22">
        <f>+A70+1</f>
        <v>52</v>
      </c>
      <c r="B72" s="23" t="s">
        <v>23</v>
      </c>
      <c r="C72" s="24">
        <v>1</v>
      </c>
      <c r="D72" s="24">
        <v>270000</v>
      </c>
      <c r="E72" s="24">
        <f>D72*C72</f>
        <v>270000</v>
      </c>
    </row>
    <row r="73" spans="1:6" s="34" customFormat="1" ht="24.6" customHeight="1" x14ac:dyDescent="0.2">
      <c r="A73" s="22">
        <f>+A72+1</f>
        <v>53</v>
      </c>
      <c r="B73" s="28" t="s">
        <v>60</v>
      </c>
      <c r="C73" s="29">
        <v>3</v>
      </c>
      <c r="D73" s="24">
        <v>175000</v>
      </c>
      <c r="E73" s="24">
        <f>D73*C73</f>
        <v>525000</v>
      </c>
    </row>
    <row r="74" spans="1:6" s="21" customFormat="1" ht="24.6" customHeight="1" x14ac:dyDescent="0.2">
      <c r="A74" s="19" t="s">
        <v>61</v>
      </c>
      <c r="B74" s="19"/>
      <c r="C74" s="20">
        <f>SUM(C75:C77)</f>
        <v>12</v>
      </c>
      <c r="D74" s="20"/>
      <c r="E74" s="20">
        <f>SUM(E75:E77)</f>
        <v>2320000</v>
      </c>
    </row>
    <row r="75" spans="1:6" s="26" customFormat="1" ht="24.6" customHeight="1" x14ac:dyDescent="0.2">
      <c r="A75" s="22">
        <f>+A73+1</f>
        <v>54</v>
      </c>
      <c r="B75" s="23" t="s">
        <v>23</v>
      </c>
      <c r="C75" s="24">
        <v>1</v>
      </c>
      <c r="D75" s="24">
        <v>270000</v>
      </c>
      <c r="E75" s="24">
        <f>D75*C75</f>
        <v>270000</v>
      </c>
      <c r="F75" s="34"/>
    </row>
    <row r="76" spans="1:6" s="26" customFormat="1" ht="24.6" customHeight="1" x14ac:dyDescent="0.2">
      <c r="A76" s="22">
        <f>+A75+1</f>
        <v>55</v>
      </c>
      <c r="B76" s="23" t="s">
        <v>62</v>
      </c>
      <c r="C76" s="24">
        <v>1</v>
      </c>
      <c r="D76" s="24">
        <v>200000</v>
      </c>
      <c r="E76" s="24">
        <f>D76*C76</f>
        <v>200000</v>
      </c>
      <c r="F76" s="34"/>
    </row>
    <row r="77" spans="1:6" s="26" customFormat="1" ht="24.6" customHeight="1" x14ac:dyDescent="0.2">
      <c r="A77" s="22">
        <f>+A76+1</f>
        <v>56</v>
      </c>
      <c r="B77" s="28" t="s">
        <v>42</v>
      </c>
      <c r="C77" s="29">
        <v>10</v>
      </c>
      <c r="D77" s="24">
        <v>185000</v>
      </c>
      <c r="E77" s="24">
        <f>D77*C77</f>
        <v>1850000</v>
      </c>
      <c r="F77" s="34"/>
    </row>
    <row r="78" spans="1:6" s="21" customFormat="1" ht="24.6" customHeight="1" x14ac:dyDescent="0.2">
      <c r="A78" s="19" t="s">
        <v>63</v>
      </c>
      <c r="B78" s="19"/>
      <c r="C78" s="20">
        <f>SUM(C79:C118)</f>
        <v>82</v>
      </c>
      <c r="D78" s="20"/>
      <c r="E78" s="20">
        <f>SUM(E79:E118)</f>
        <v>17850000</v>
      </c>
    </row>
    <row r="79" spans="1:6" s="26" customFormat="1" ht="24.6" customHeight="1" x14ac:dyDescent="0.2">
      <c r="A79" s="22">
        <f>+A77+1</f>
        <v>57</v>
      </c>
      <c r="B79" s="36" t="s">
        <v>30</v>
      </c>
      <c r="C79" s="24">
        <v>1</v>
      </c>
      <c r="D79" s="24">
        <v>270000</v>
      </c>
      <c r="E79" s="24">
        <f>D79*C79</f>
        <v>270000</v>
      </c>
    </row>
    <row r="80" spans="1:6" s="26" customFormat="1" ht="24.6" customHeight="1" x14ac:dyDescent="0.2">
      <c r="A80" s="22">
        <f>+A79+1</f>
        <v>58</v>
      </c>
      <c r="B80" s="23" t="s">
        <v>64</v>
      </c>
      <c r="C80" s="24">
        <v>1</v>
      </c>
      <c r="D80" s="24">
        <v>150000</v>
      </c>
      <c r="E80" s="24">
        <f>D80*C80</f>
        <v>150000</v>
      </c>
    </row>
    <row r="81" spans="1:5" s="26" customFormat="1" ht="24" customHeight="1" x14ac:dyDescent="0.2">
      <c r="A81" s="22">
        <f>+A80+1</f>
        <v>59</v>
      </c>
      <c r="B81" s="23" t="s">
        <v>65</v>
      </c>
      <c r="C81" s="24">
        <v>1</v>
      </c>
      <c r="D81" s="24">
        <v>200000</v>
      </c>
      <c r="E81" s="24">
        <f>D81*C81</f>
        <v>200000</v>
      </c>
    </row>
    <row r="82" spans="1:5" s="26" customFormat="1" ht="24.6" customHeight="1" x14ac:dyDescent="0.2">
      <c r="A82" s="22">
        <f>+A81+1</f>
        <v>60</v>
      </c>
      <c r="B82" s="23" t="s">
        <v>66</v>
      </c>
      <c r="C82" s="24">
        <v>1</v>
      </c>
      <c r="D82" s="24">
        <v>150000</v>
      </c>
      <c r="E82" s="24">
        <f>D82*C82</f>
        <v>150000</v>
      </c>
    </row>
    <row r="83" spans="1:5" s="26" customFormat="1" ht="24.6" customHeight="1" x14ac:dyDescent="0.2">
      <c r="A83" s="22">
        <f>+A82+1</f>
        <v>61</v>
      </c>
      <c r="B83" s="23" t="s">
        <v>67</v>
      </c>
      <c r="C83" s="24">
        <v>1</v>
      </c>
      <c r="D83" s="24">
        <v>175000</v>
      </c>
      <c r="E83" s="24">
        <f>D83*C83</f>
        <v>175000</v>
      </c>
    </row>
    <row r="84" spans="1:5" s="26" customFormat="1" ht="24.6" customHeight="1" x14ac:dyDescent="0.2">
      <c r="A84" s="22">
        <f>+A83+1</f>
        <v>62</v>
      </c>
      <c r="B84" s="23" t="s">
        <v>68</v>
      </c>
      <c r="C84" s="24">
        <v>1</v>
      </c>
      <c r="D84" s="24">
        <v>110000</v>
      </c>
      <c r="E84" s="24">
        <f>D84*C84</f>
        <v>110000</v>
      </c>
    </row>
    <row r="85" spans="1:5" s="26" customFormat="1" ht="24.6" customHeight="1" x14ac:dyDescent="0.2">
      <c r="A85" s="22">
        <f>+A84+1</f>
        <v>63</v>
      </c>
      <c r="B85" s="23" t="s">
        <v>69</v>
      </c>
      <c r="C85" s="24">
        <v>1</v>
      </c>
      <c r="D85" s="24">
        <v>240000</v>
      </c>
      <c r="E85" s="24">
        <f>D85*C85</f>
        <v>240000</v>
      </c>
    </row>
    <row r="86" spans="1:5" s="26" customFormat="1" ht="24.6" customHeight="1" x14ac:dyDescent="0.2">
      <c r="A86" s="22">
        <f>+A85+1</f>
        <v>64</v>
      </c>
      <c r="B86" s="23" t="s">
        <v>70</v>
      </c>
      <c r="C86" s="24">
        <v>1</v>
      </c>
      <c r="D86" s="24">
        <v>175000</v>
      </c>
      <c r="E86" s="24">
        <f>D86*C86</f>
        <v>175000</v>
      </c>
    </row>
    <row r="87" spans="1:5" s="26" customFormat="1" ht="24.6" customHeight="1" x14ac:dyDescent="0.2">
      <c r="A87" s="22">
        <f>+A86+1</f>
        <v>65</v>
      </c>
      <c r="B87" s="23" t="s">
        <v>71</v>
      </c>
      <c r="C87" s="24">
        <v>1</v>
      </c>
      <c r="D87" s="24">
        <v>150000</v>
      </c>
      <c r="E87" s="24">
        <f>D87*C87</f>
        <v>150000</v>
      </c>
    </row>
    <row r="88" spans="1:5" s="26" customFormat="1" ht="24.6" customHeight="1" x14ac:dyDescent="0.2">
      <c r="A88" s="22">
        <f>+A87+1</f>
        <v>66</v>
      </c>
      <c r="B88" s="23" t="s">
        <v>72</v>
      </c>
      <c r="C88" s="24">
        <v>1</v>
      </c>
      <c r="D88" s="24">
        <v>150000</v>
      </c>
      <c r="E88" s="24">
        <f>D88*C88</f>
        <v>150000</v>
      </c>
    </row>
    <row r="89" spans="1:5" s="26" customFormat="1" ht="24.6" customHeight="1" x14ac:dyDescent="0.2">
      <c r="A89" s="22">
        <f>+A88+1</f>
        <v>67</v>
      </c>
      <c r="B89" s="23" t="s">
        <v>73</v>
      </c>
      <c r="C89" s="24">
        <v>1</v>
      </c>
      <c r="D89" s="24">
        <v>195000</v>
      </c>
      <c r="E89" s="24">
        <f>D89*C89</f>
        <v>195000</v>
      </c>
    </row>
    <row r="90" spans="1:5" s="26" customFormat="1" ht="24.6" customHeight="1" x14ac:dyDescent="0.2">
      <c r="A90" s="22">
        <f>+A89+1</f>
        <v>68</v>
      </c>
      <c r="B90" s="23" t="s">
        <v>74</v>
      </c>
      <c r="C90" s="24">
        <v>1</v>
      </c>
      <c r="D90" s="24">
        <v>285000</v>
      </c>
      <c r="E90" s="24">
        <f>D90*C90</f>
        <v>285000</v>
      </c>
    </row>
    <row r="91" spans="1:5" s="26" customFormat="1" ht="24.6" customHeight="1" x14ac:dyDescent="0.2">
      <c r="A91" s="22">
        <f>+A90+1</f>
        <v>69</v>
      </c>
      <c r="B91" s="23" t="s">
        <v>75</v>
      </c>
      <c r="C91" s="24">
        <v>1</v>
      </c>
      <c r="D91" s="24">
        <v>175000</v>
      </c>
      <c r="E91" s="24">
        <f>D91*C91</f>
        <v>175000</v>
      </c>
    </row>
    <row r="92" spans="1:5" s="26" customFormat="1" ht="24.6" customHeight="1" x14ac:dyDescent="0.2">
      <c r="A92" s="22">
        <f>+A91+1</f>
        <v>70</v>
      </c>
      <c r="B92" s="23" t="s">
        <v>76</v>
      </c>
      <c r="C92" s="24">
        <v>1</v>
      </c>
      <c r="D92" s="24">
        <v>175000</v>
      </c>
      <c r="E92" s="24">
        <f>D92*C92</f>
        <v>175000</v>
      </c>
    </row>
    <row r="93" spans="1:5" s="26" customFormat="1" ht="24.6" customHeight="1" x14ac:dyDescent="0.2">
      <c r="A93" s="22">
        <f>+A92+1</f>
        <v>71</v>
      </c>
      <c r="B93" s="23" t="s">
        <v>77</v>
      </c>
      <c r="C93" s="24">
        <v>1</v>
      </c>
      <c r="D93" s="24">
        <v>150000</v>
      </c>
      <c r="E93" s="24">
        <f>D93*C93</f>
        <v>150000</v>
      </c>
    </row>
    <row r="94" spans="1:5" s="26" customFormat="1" ht="24.6" customHeight="1" x14ac:dyDescent="0.2">
      <c r="A94" s="22">
        <f>+A93+1</f>
        <v>72</v>
      </c>
      <c r="B94" s="23" t="s">
        <v>78</v>
      </c>
      <c r="C94" s="24">
        <v>1</v>
      </c>
      <c r="D94" s="24">
        <v>285000</v>
      </c>
      <c r="E94" s="24">
        <f>D94*C94</f>
        <v>285000</v>
      </c>
    </row>
    <row r="95" spans="1:5" s="26" customFormat="1" ht="24.6" customHeight="1" x14ac:dyDescent="0.2">
      <c r="A95" s="22">
        <f>+A94+1</f>
        <v>73</v>
      </c>
      <c r="B95" s="23" t="s">
        <v>79</v>
      </c>
      <c r="C95" s="24">
        <v>1</v>
      </c>
      <c r="D95" s="24">
        <v>190000</v>
      </c>
      <c r="E95" s="24">
        <f>D95*C95</f>
        <v>190000</v>
      </c>
    </row>
    <row r="96" spans="1:5" s="26" customFormat="1" ht="24.6" customHeight="1" x14ac:dyDescent="0.2">
      <c r="A96" s="22">
        <f>+A95+1</f>
        <v>74</v>
      </c>
      <c r="B96" s="23" t="s">
        <v>80</v>
      </c>
      <c r="C96" s="24">
        <v>1</v>
      </c>
      <c r="D96" s="24">
        <v>175000</v>
      </c>
      <c r="E96" s="24">
        <f>D96*C96</f>
        <v>175000</v>
      </c>
    </row>
    <row r="97" spans="1:5" s="26" customFormat="1" ht="24.6" customHeight="1" x14ac:dyDescent="0.2">
      <c r="A97" s="22">
        <f>+A96+1</f>
        <v>75</v>
      </c>
      <c r="B97" s="23" t="s">
        <v>81</v>
      </c>
      <c r="C97" s="24">
        <v>1</v>
      </c>
      <c r="D97" s="24">
        <v>110000</v>
      </c>
      <c r="E97" s="24">
        <f>D97*C97</f>
        <v>110000</v>
      </c>
    </row>
    <row r="98" spans="1:5" s="26" customFormat="1" ht="24.6" customHeight="1" x14ac:dyDescent="0.2">
      <c r="A98" s="22">
        <f>+A97+1</f>
        <v>76</v>
      </c>
      <c r="B98" s="23" t="s">
        <v>82</v>
      </c>
      <c r="C98" s="24">
        <v>1</v>
      </c>
      <c r="D98" s="24">
        <v>280000</v>
      </c>
      <c r="E98" s="24">
        <f>D98*C98</f>
        <v>280000</v>
      </c>
    </row>
    <row r="99" spans="1:5" s="26" customFormat="1" ht="24.6" customHeight="1" x14ac:dyDescent="0.2">
      <c r="A99" s="22">
        <f>+A98+1</f>
        <v>77</v>
      </c>
      <c r="B99" s="23" t="s">
        <v>83</v>
      </c>
      <c r="C99" s="24">
        <v>1</v>
      </c>
      <c r="D99" s="24">
        <v>110000</v>
      </c>
      <c r="E99" s="24">
        <f>D99*C99</f>
        <v>110000</v>
      </c>
    </row>
    <row r="100" spans="1:5" s="26" customFormat="1" ht="24.6" customHeight="1" x14ac:dyDescent="0.2">
      <c r="A100" s="22">
        <f>+A99+1</f>
        <v>78</v>
      </c>
      <c r="B100" s="23" t="s">
        <v>84</v>
      </c>
      <c r="C100" s="24">
        <v>1</v>
      </c>
      <c r="D100" s="24">
        <v>195000</v>
      </c>
      <c r="E100" s="24">
        <f>D100*C100</f>
        <v>195000</v>
      </c>
    </row>
    <row r="101" spans="1:5" s="26" customFormat="1" ht="24.6" customHeight="1" x14ac:dyDescent="0.2">
      <c r="A101" s="22">
        <f>+A100+1</f>
        <v>79</v>
      </c>
      <c r="B101" s="23" t="s">
        <v>85</v>
      </c>
      <c r="C101" s="24">
        <v>1</v>
      </c>
      <c r="D101" s="24">
        <v>120000</v>
      </c>
      <c r="E101" s="24">
        <f>D101*C101</f>
        <v>120000</v>
      </c>
    </row>
    <row r="102" spans="1:5" s="26" customFormat="1" ht="24.6" customHeight="1" x14ac:dyDescent="0.2">
      <c r="A102" s="22">
        <f>+A101+1</f>
        <v>80</v>
      </c>
      <c r="B102" s="23" t="s">
        <v>86</v>
      </c>
      <c r="C102" s="24">
        <v>1</v>
      </c>
      <c r="D102" s="24">
        <v>240000</v>
      </c>
      <c r="E102" s="24">
        <f>D102*C102</f>
        <v>240000</v>
      </c>
    </row>
    <row r="103" spans="1:5" s="26" customFormat="1" ht="24.6" customHeight="1" x14ac:dyDescent="0.2">
      <c r="A103" s="22">
        <f>+A102+1</f>
        <v>81</v>
      </c>
      <c r="B103" s="23" t="s">
        <v>87</v>
      </c>
      <c r="C103" s="24">
        <v>1</v>
      </c>
      <c r="D103" s="24">
        <v>165000</v>
      </c>
      <c r="E103" s="24">
        <f>D103*C103</f>
        <v>165000</v>
      </c>
    </row>
    <row r="104" spans="1:5" s="26" customFormat="1" ht="24.6" customHeight="1" x14ac:dyDescent="0.2">
      <c r="A104" s="22">
        <f>+A103+1</f>
        <v>82</v>
      </c>
      <c r="B104" s="23" t="s">
        <v>88</v>
      </c>
      <c r="C104" s="24">
        <v>1</v>
      </c>
      <c r="D104" s="24">
        <v>210000</v>
      </c>
      <c r="E104" s="24">
        <f>D104*C104</f>
        <v>210000</v>
      </c>
    </row>
    <row r="105" spans="1:5" s="26" customFormat="1" ht="24.6" customHeight="1" x14ac:dyDescent="0.2">
      <c r="A105" s="22">
        <f>+A104+1</f>
        <v>83</v>
      </c>
      <c r="B105" s="28" t="s">
        <v>89</v>
      </c>
      <c r="C105" s="29">
        <v>2</v>
      </c>
      <c r="D105" s="24">
        <v>120000</v>
      </c>
      <c r="E105" s="24">
        <f>D105*C105</f>
        <v>240000</v>
      </c>
    </row>
    <row r="106" spans="1:5" s="26" customFormat="1" ht="24.6" customHeight="1" x14ac:dyDescent="0.2">
      <c r="A106" s="22">
        <f>+A105+1</f>
        <v>84</v>
      </c>
      <c r="B106" s="23" t="s">
        <v>90</v>
      </c>
      <c r="C106" s="24">
        <v>1</v>
      </c>
      <c r="D106" s="24">
        <v>155000</v>
      </c>
      <c r="E106" s="24">
        <f>D106*C106</f>
        <v>155000</v>
      </c>
    </row>
    <row r="107" spans="1:5" s="26" customFormat="1" ht="24.6" customHeight="1" x14ac:dyDescent="0.2">
      <c r="A107" s="22">
        <f>+A106+1</f>
        <v>85</v>
      </c>
      <c r="B107" s="23" t="s">
        <v>91</v>
      </c>
      <c r="C107" s="24">
        <v>1</v>
      </c>
      <c r="D107" s="24">
        <v>170000</v>
      </c>
      <c r="E107" s="24">
        <f>D107*C107</f>
        <v>170000</v>
      </c>
    </row>
    <row r="108" spans="1:5" s="26" customFormat="1" ht="24.6" customHeight="1" x14ac:dyDescent="0.2">
      <c r="A108" s="22">
        <f>+A107+1</f>
        <v>86</v>
      </c>
      <c r="B108" s="23" t="s">
        <v>92</v>
      </c>
      <c r="C108" s="24">
        <v>1</v>
      </c>
      <c r="D108" s="24">
        <v>240000</v>
      </c>
      <c r="E108" s="24">
        <f>D108*C108</f>
        <v>240000</v>
      </c>
    </row>
    <row r="109" spans="1:5" s="26" customFormat="1" ht="24.6" customHeight="1" x14ac:dyDescent="0.2">
      <c r="A109" s="22">
        <f>+A108+1</f>
        <v>87</v>
      </c>
      <c r="B109" s="28" t="s">
        <v>42</v>
      </c>
      <c r="C109" s="29">
        <v>12</v>
      </c>
      <c r="D109" s="24">
        <v>165000</v>
      </c>
      <c r="E109" s="24">
        <f>D109*C109</f>
        <v>1980000</v>
      </c>
    </row>
    <row r="110" spans="1:5" s="26" customFormat="1" ht="24.6" customHeight="1" x14ac:dyDescent="0.2">
      <c r="A110" s="22">
        <f>+A109+1</f>
        <v>88</v>
      </c>
      <c r="B110" s="28" t="s">
        <v>21</v>
      </c>
      <c r="C110" s="29">
        <v>10</v>
      </c>
      <c r="D110" s="24">
        <v>155000</v>
      </c>
      <c r="E110" s="24">
        <f>D110*C110</f>
        <v>1550000</v>
      </c>
    </row>
    <row r="111" spans="1:5" s="26" customFormat="1" ht="24.6" customHeight="1" x14ac:dyDescent="0.2">
      <c r="A111" s="22">
        <f>+A110+1</f>
        <v>89</v>
      </c>
      <c r="B111" s="28" t="s">
        <v>93</v>
      </c>
      <c r="C111" s="33">
        <v>2</v>
      </c>
      <c r="D111" s="24">
        <v>270000</v>
      </c>
      <c r="E111" s="24">
        <f>D111*C111</f>
        <v>540000</v>
      </c>
    </row>
    <row r="112" spans="1:5" s="26" customFormat="1" ht="24.6" customHeight="1" x14ac:dyDescent="0.2">
      <c r="A112" s="22">
        <f>+A111+1</f>
        <v>90</v>
      </c>
      <c r="B112" s="28" t="s">
        <v>94</v>
      </c>
      <c r="C112" s="33">
        <v>2</v>
      </c>
      <c r="D112" s="24">
        <v>210000</v>
      </c>
      <c r="E112" s="24">
        <f>D112*C112</f>
        <v>420000</v>
      </c>
    </row>
    <row r="113" spans="1:6" s="26" customFormat="1" ht="24.6" customHeight="1" x14ac:dyDescent="0.2">
      <c r="A113" s="22">
        <f t="shared" ref="A113:A118" si="0">+A112+1</f>
        <v>91</v>
      </c>
      <c r="B113" s="28" t="s">
        <v>95</v>
      </c>
      <c r="C113" s="33">
        <v>2</v>
      </c>
      <c r="D113" s="24">
        <v>300000</v>
      </c>
      <c r="E113" s="24">
        <v>600000</v>
      </c>
    </row>
    <row r="114" spans="1:6" s="26" customFormat="1" ht="24.6" customHeight="1" x14ac:dyDescent="0.2">
      <c r="A114" s="22">
        <f t="shared" si="0"/>
        <v>92</v>
      </c>
      <c r="B114" s="28" t="s">
        <v>96</v>
      </c>
      <c r="C114" s="33">
        <v>3</v>
      </c>
      <c r="D114" s="24">
        <v>300000</v>
      </c>
      <c r="E114" s="24">
        <v>900000</v>
      </c>
    </row>
    <row r="115" spans="1:6" s="26" customFormat="1" ht="24.6" customHeight="1" x14ac:dyDescent="0.2">
      <c r="A115" s="27">
        <f t="shared" si="0"/>
        <v>93</v>
      </c>
      <c r="B115" s="28" t="s">
        <v>60</v>
      </c>
      <c r="C115" s="33">
        <v>1</v>
      </c>
      <c r="D115" s="29">
        <v>195000</v>
      </c>
      <c r="E115" s="29">
        <v>195000</v>
      </c>
    </row>
    <row r="116" spans="1:6" s="26" customFormat="1" ht="24.6" customHeight="1" x14ac:dyDescent="0.2">
      <c r="A116" s="22">
        <f t="shared" si="0"/>
        <v>94</v>
      </c>
      <c r="B116" s="23" t="s">
        <v>97</v>
      </c>
      <c r="C116" s="37">
        <v>8</v>
      </c>
      <c r="D116" s="24">
        <v>250000</v>
      </c>
      <c r="E116" s="24">
        <v>2250000</v>
      </c>
    </row>
    <row r="117" spans="1:6" s="26" customFormat="1" ht="24.6" customHeight="1" x14ac:dyDescent="0.2">
      <c r="A117" s="22">
        <f t="shared" si="0"/>
        <v>95</v>
      </c>
      <c r="B117" s="23" t="s">
        <v>98</v>
      </c>
      <c r="C117" s="37">
        <v>2</v>
      </c>
      <c r="D117" s="24">
        <v>200000</v>
      </c>
      <c r="E117" s="24">
        <v>2250000</v>
      </c>
    </row>
    <row r="118" spans="1:6" s="26" customFormat="1" ht="24.6" customHeight="1" x14ac:dyDescent="0.2">
      <c r="A118" s="22">
        <f t="shared" si="0"/>
        <v>96</v>
      </c>
      <c r="B118" s="23" t="s">
        <v>99</v>
      </c>
      <c r="C118" s="37">
        <v>9</v>
      </c>
      <c r="D118" s="24">
        <v>170000</v>
      </c>
      <c r="E118" s="24">
        <v>1530000</v>
      </c>
    </row>
    <row r="119" spans="1:6" s="41" customFormat="1" ht="24.6" customHeight="1" x14ac:dyDescent="0.2">
      <c r="A119" s="43"/>
      <c r="B119" s="42" t="s">
        <v>100</v>
      </c>
      <c r="C119" s="20">
        <f>C14+C25+C31+C54+C63+C71+C74+C78</f>
        <v>403</v>
      </c>
      <c r="D119" s="20"/>
      <c r="E119" s="20">
        <f>E14+E25+E31+E54+E63+E71+E74+E78</f>
        <v>75380000</v>
      </c>
      <c r="F119" s="41" t="s">
        <v>104</v>
      </c>
    </row>
  </sheetData>
  <mergeCells count="16">
    <mergeCell ref="A63:B63"/>
    <mergeCell ref="A71:B71"/>
    <mergeCell ref="A74:B74"/>
    <mergeCell ref="C1:E1"/>
    <mergeCell ref="C2:E2"/>
    <mergeCell ref="C3:E3"/>
    <mergeCell ref="A78:B78"/>
    <mergeCell ref="B11:E11"/>
    <mergeCell ref="C5:E5"/>
    <mergeCell ref="C6:E6"/>
    <mergeCell ref="C7:E7"/>
    <mergeCell ref="A9:E9"/>
    <mergeCell ref="A14:B14"/>
    <mergeCell ref="A25:B25"/>
    <mergeCell ref="A31:B31"/>
    <mergeCell ref="A54:B54"/>
  </mergeCells>
  <pageMargins left="0.78740157480314965" right="0.1968503937007874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Հաստիքացուցակ (2)</vt:lpstr>
      <vt:lpstr>'Հաստիքացուցակ (2)'!Заголовки_для_печати</vt:lpstr>
      <vt:lpstr>'Հաստիքացուցակ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2024-10-30T11:35:59Z</cp:lastPrinted>
  <dcterms:created xsi:type="dcterms:W3CDTF">2024-10-30T11:24:42Z</dcterms:created>
  <dcterms:modified xsi:type="dcterms:W3CDTF">2024-10-30T11:40:02Z</dcterms:modified>
</cp:coreProperties>
</file>