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CB4BB4-DC5C-4203-9A95-E7672793D82E}" xr6:coauthVersionLast="36" xr6:coauthVersionMax="36" xr10:uidLastSave="{00000000-0000-0000-0000-000000000000}"/>
  <bookViews>
    <workbookView xWindow="0" yWindow="0" windowWidth="28800" windowHeight="12225" activeTab="4" xr2:uid="{D74F48DA-8BB7-4DF7-946D-D337885451C0}"/>
  </bookViews>
  <sheets>
    <sheet name="հատված 1" sheetId="1" r:id="rId1"/>
    <sheet name="հատված 2" sheetId="2" r:id="rId2"/>
    <sheet name="հատված 3" sheetId="3" r:id="rId3"/>
    <sheet name="հատված 4" sheetId="4" r:id="rId4"/>
    <sheet name="Հատված 5" sheetId="5" r:id="rId5"/>
  </sheets>
  <definedNames>
    <definedName name="_xlnm.Print_Titles" localSheetId="0">'հատված 1'!$9:$9</definedName>
    <definedName name="_xlnm.Print_Titles" localSheetId="1">'հատված 2'!$11:$11</definedName>
    <definedName name="_xlnm.Print_Titles" localSheetId="2">'հատված 3'!$13:$13</definedName>
    <definedName name="_xlnm.Print_Area" localSheetId="0">'հատված 1'!$A$2:$U$116</definedName>
    <definedName name="_xlnm.Print_Area" localSheetId="1">'հատված 2'!$A$2:$W$226</definedName>
    <definedName name="_xlnm.Print_Area" localSheetId="2">'հատված 3'!$A$1:$U$160</definedName>
    <definedName name="_xlnm.Print_Area" localSheetId="4">'Հատված 5'!$B$1:$T$37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N12" i="1" s="1"/>
  <c r="H12" i="1"/>
  <c r="Q12" i="1" s="1"/>
  <c r="K12" i="1"/>
  <c r="T12" i="1" s="1"/>
  <c r="D13" i="1"/>
  <c r="M13" i="1" s="1"/>
  <c r="G13" i="1"/>
  <c r="P13" i="1" s="1"/>
  <c r="J13" i="1"/>
  <c r="S13" i="1" s="1"/>
  <c r="N13" i="1"/>
  <c r="Q13" i="1"/>
  <c r="T13" i="1"/>
  <c r="D14" i="1"/>
  <c r="M14" i="1" s="1"/>
  <c r="G14" i="1"/>
  <c r="P14" i="1" s="1"/>
  <c r="J14" i="1"/>
  <c r="N14" i="1"/>
  <c r="Q14" i="1"/>
  <c r="T14" i="1"/>
  <c r="D15" i="1"/>
  <c r="M15" i="1" s="1"/>
  <c r="G15" i="1"/>
  <c r="P15" i="1" s="1"/>
  <c r="J15" i="1"/>
  <c r="S15" i="1" s="1"/>
  <c r="N15" i="1"/>
  <c r="Q15" i="1"/>
  <c r="T15" i="1"/>
  <c r="E16" i="1"/>
  <c r="N16" i="1" s="1"/>
  <c r="H16" i="1"/>
  <c r="Q16" i="1" s="1"/>
  <c r="K16" i="1"/>
  <c r="T16" i="1" s="1"/>
  <c r="D17" i="1"/>
  <c r="M17" i="1" s="1"/>
  <c r="G17" i="1"/>
  <c r="P17" i="1" s="1"/>
  <c r="J17" i="1"/>
  <c r="J16" i="1" s="1"/>
  <c r="S16" i="1" s="1"/>
  <c r="N17" i="1"/>
  <c r="Q17" i="1"/>
  <c r="T17" i="1"/>
  <c r="E18" i="1"/>
  <c r="N18" i="1" s="1"/>
  <c r="H18" i="1"/>
  <c r="Q18" i="1" s="1"/>
  <c r="K18" i="1"/>
  <c r="T18" i="1" s="1"/>
  <c r="D19" i="1"/>
  <c r="M19" i="1" s="1"/>
  <c r="G19" i="1"/>
  <c r="P19" i="1" s="1"/>
  <c r="J19" i="1"/>
  <c r="S19" i="1" s="1"/>
  <c r="N19" i="1"/>
  <c r="Q19" i="1"/>
  <c r="T19" i="1"/>
  <c r="D20" i="1"/>
  <c r="M20" i="1" s="1"/>
  <c r="G20" i="1"/>
  <c r="P20" i="1" s="1"/>
  <c r="J20" i="1"/>
  <c r="N20" i="1"/>
  <c r="Q20" i="1"/>
  <c r="T20" i="1"/>
  <c r="D21" i="1"/>
  <c r="M21" i="1" s="1"/>
  <c r="G21" i="1"/>
  <c r="P21" i="1" s="1"/>
  <c r="J21" i="1"/>
  <c r="S21" i="1" s="1"/>
  <c r="N21" i="1"/>
  <c r="Q21" i="1"/>
  <c r="T21" i="1"/>
  <c r="D22" i="1"/>
  <c r="M22" i="1" s="1"/>
  <c r="G22" i="1"/>
  <c r="P22" i="1" s="1"/>
  <c r="J22" i="1"/>
  <c r="S22" i="1" s="1"/>
  <c r="N22" i="1"/>
  <c r="Q22" i="1"/>
  <c r="T22" i="1"/>
  <c r="D23" i="1"/>
  <c r="M23" i="1" s="1"/>
  <c r="G23" i="1"/>
  <c r="P23" i="1" s="1"/>
  <c r="J23" i="1"/>
  <c r="S23" i="1" s="1"/>
  <c r="N23" i="1"/>
  <c r="Q23" i="1"/>
  <c r="T23" i="1"/>
  <c r="D24" i="1"/>
  <c r="M24" i="1" s="1"/>
  <c r="G24" i="1"/>
  <c r="P24" i="1" s="1"/>
  <c r="J24" i="1"/>
  <c r="S24" i="1" s="1"/>
  <c r="N24" i="1"/>
  <c r="Q24" i="1"/>
  <c r="T24" i="1"/>
  <c r="D25" i="1"/>
  <c r="M25" i="1" s="1"/>
  <c r="G25" i="1"/>
  <c r="P25" i="1" s="1"/>
  <c r="J25" i="1"/>
  <c r="S25" i="1" s="1"/>
  <c r="N25" i="1"/>
  <c r="Q25" i="1"/>
  <c r="T25" i="1"/>
  <c r="D26" i="1"/>
  <c r="M26" i="1" s="1"/>
  <c r="G26" i="1"/>
  <c r="P26" i="1" s="1"/>
  <c r="J26" i="1"/>
  <c r="S26" i="1" s="1"/>
  <c r="N26" i="1"/>
  <c r="Q26" i="1"/>
  <c r="T26" i="1"/>
  <c r="D27" i="1"/>
  <c r="M27" i="1" s="1"/>
  <c r="G27" i="1"/>
  <c r="P27" i="1" s="1"/>
  <c r="J27" i="1"/>
  <c r="S27" i="1" s="1"/>
  <c r="N27" i="1"/>
  <c r="Q27" i="1"/>
  <c r="T27" i="1"/>
  <c r="D28" i="1"/>
  <c r="M28" i="1" s="1"/>
  <c r="G28" i="1"/>
  <c r="P28" i="1" s="1"/>
  <c r="J28" i="1"/>
  <c r="S28" i="1" s="1"/>
  <c r="N28" i="1"/>
  <c r="Q28" i="1"/>
  <c r="T28" i="1"/>
  <c r="D29" i="1"/>
  <c r="M29" i="1" s="1"/>
  <c r="G29" i="1"/>
  <c r="P29" i="1" s="1"/>
  <c r="J29" i="1"/>
  <c r="S29" i="1" s="1"/>
  <c r="N29" i="1"/>
  <c r="Q29" i="1"/>
  <c r="T29" i="1"/>
  <c r="D30" i="1"/>
  <c r="M30" i="1" s="1"/>
  <c r="G30" i="1"/>
  <c r="P30" i="1" s="1"/>
  <c r="J30" i="1"/>
  <c r="S30" i="1" s="1"/>
  <c r="N30" i="1"/>
  <c r="Q30" i="1"/>
  <c r="T30" i="1"/>
  <c r="D31" i="1"/>
  <c r="M31" i="1" s="1"/>
  <c r="G31" i="1"/>
  <c r="P31" i="1" s="1"/>
  <c r="J31" i="1"/>
  <c r="S31" i="1" s="1"/>
  <c r="N31" i="1"/>
  <c r="Q31" i="1"/>
  <c r="T31" i="1"/>
  <c r="D32" i="1"/>
  <c r="M32" i="1" s="1"/>
  <c r="G32" i="1"/>
  <c r="P32" i="1" s="1"/>
  <c r="J32" i="1"/>
  <c r="S32" i="1" s="1"/>
  <c r="N32" i="1"/>
  <c r="Q32" i="1"/>
  <c r="T32" i="1"/>
  <c r="D33" i="1"/>
  <c r="M33" i="1" s="1"/>
  <c r="G33" i="1"/>
  <c r="P33" i="1" s="1"/>
  <c r="J33" i="1"/>
  <c r="S33" i="1" s="1"/>
  <c r="N33" i="1"/>
  <c r="Q33" i="1"/>
  <c r="T33" i="1"/>
  <c r="D34" i="1"/>
  <c r="M34" i="1" s="1"/>
  <c r="G34" i="1"/>
  <c r="P34" i="1" s="1"/>
  <c r="J34" i="1"/>
  <c r="S34" i="1" s="1"/>
  <c r="N34" i="1"/>
  <c r="Q34" i="1"/>
  <c r="T34" i="1"/>
  <c r="D35" i="1"/>
  <c r="M35" i="1" s="1"/>
  <c r="G35" i="1"/>
  <c r="P35" i="1" s="1"/>
  <c r="J35" i="1"/>
  <c r="S35" i="1" s="1"/>
  <c r="N35" i="1"/>
  <c r="Q35" i="1"/>
  <c r="T35" i="1"/>
  <c r="D36" i="1"/>
  <c r="M36" i="1" s="1"/>
  <c r="G36" i="1"/>
  <c r="P36" i="1" s="1"/>
  <c r="J36" i="1"/>
  <c r="S36" i="1" s="1"/>
  <c r="N36" i="1"/>
  <c r="Q36" i="1"/>
  <c r="T36" i="1"/>
  <c r="D37" i="1"/>
  <c r="M37" i="1" s="1"/>
  <c r="G37" i="1"/>
  <c r="P37" i="1" s="1"/>
  <c r="J37" i="1"/>
  <c r="S37" i="1" s="1"/>
  <c r="N37" i="1"/>
  <c r="Q37" i="1"/>
  <c r="T37" i="1"/>
  <c r="E38" i="1"/>
  <c r="N38" i="1" s="1"/>
  <c r="H38" i="1"/>
  <c r="Q38" i="1" s="1"/>
  <c r="K38" i="1"/>
  <c r="T38" i="1" s="1"/>
  <c r="D39" i="1"/>
  <c r="M39" i="1" s="1"/>
  <c r="G39" i="1"/>
  <c r="P39" i="1" s="1"/>
  <c r="J39" i="1"/>
  <c r="N39" i="1"/>
  <c r="Q39" i="1"/>
  <c r="T39" i="1"/>
  <c r="D40" i="1"/>
  <c r="G40" i="1"/>
  <c r="P40" i="1" s="1"/>
  <c r="J40" i="1"/>
  <c r="S40" i="1" s="1"/>
  <c r="N40" i="1"/>
  <c r="Q40" i="1"/>
  <c r="T40" i="1"/>
  <c r="E42" i="1"/>
  <c r="E41" i="1" s="1"/>
  <c r="N41" i="1" s="1"/>
  <c r="H42" i="1"/>
  <c r="Q42" i="1" s="1"/>
  <c r="K42" i="1"/>
  <c r="T42" i="1" s="1"/>
  <c r="D43" i="1"/>
  <c r="M43" i="1" s="1"/>
  <c r="G43" i="1"/>
  <c r="P43" i="1" s="1"/>
  <c r="J43" i="1"/>
  <c r="N43" i="1"/>
  <c r="Q43" i="1"/>
  <c r="T43" i="1"/>
  <c r="D44" i="1"/>
  <c r="M44" i="1" s="1"/>
  <c r="G44" i="1"/>
  <c r="J44" i="1"/>
  <c r="S44" i="1" s="1"/>
  <c r="N44" i="1"/>
  <c r="Q44" i="1"/>
  <c r="T44" i="1"/>
  <c r="D45" i="1"/>
  <c r="M45" i="1" s="1"/>
  <c r="G45" i="1"/>
  <c r="P45" i="1" s="1"/>
  <c r="J45" i="1"/>
  <c r="S45" i="1" s="1"/>
  <c r="N45" i="1"/>
  <c r="Q45" i="1"/>
  <c r="T45" i="1"/>
  <c r="D46" i="1"/>
  <c r="M46" i="1" s="1"/>
  <c r="G46" i="1"/>
  <c r="P46" i="1" s="1"/>
  <c r="J46" i="1"/>
  <c r="S46" i="1" s="1"/>
  <c r="N46" i="1"/>
  <c r="Q46" i="1"/>
  <c r="T46" i="1"/>
  <c r="E48" i="1"/>
  <c r="N48" i="1" s="1"/>
  <c r="H48" i="1"/>
  <c r="Q48" i="1" s="1"/>
  <c r="K48" i="1"/>
  <c r="T48" i="1" s="1"/>
  <c r="D49" i="1"/>
  <c r="M49" i="1" s="1"/>
  <c r="G49" i="1"/>
  <c r="P49" i="1" s="1"/>
  <c r="J49" i="1"/>
  <c r="J48" i="1" s="1"/>
  <c r="N49" i="1"/>
  <c r="Q49" i="1"/>
  <c r="T49" i="1"/>
  <c r="F50" i="1"/>
  <c r="O50" i="1" s="1"/>
  <c r="I50" i="1"/>
  <c r="R50" i="1" s="1"/>
  <c r="L50" i="1"/>
  <c r="U50" i="1" s="1"/>
  <c r="D51" i="1"/>
  <c r="D50" i="1" s="1"/>
  <c r="M50" i="1" s="1"/>
  <c r="G51" i="1"/>
  <c r="G50" i="1" s="1"/>
  <c r="P50" i="1" s="1"/>
  <c r="J51" i="1"/>
  <c r="J50" i="1" s="1"/>
  <c r="S50" i="1" s="1"/>
  <c r="O51" i="1"/>
  <c r="R51" i="1"/>
  <c r="U51" i="1"/>
  <c r="E52" i="1"/>
  <c r="N52" i="1" s="1"/>
  <c r="H52" i="1"/>
  <c r="Q52" i="1" s="1"/>
  <c r="K52" i="1"/>
  <c r="T52" i="1" s="1"/>
  <c r="D53" i="1"/>
  <c r="D52" i="1" s="1"/>
  <c r="M52" i="1" s="1"/>
  <c r="G53" i="1"/>
  <c r="P53" i="1" s="1"/>
  <c r="J53" i="1"/>
  <c r="J52" i="1" s="1"/>
  <c r="S52" i="1" s="1"/>
  <c r="N53" i="1"/>
  <c r="Q53" i="1"/>
  <c r="T53" i="1"/>
  <c r="F54" i="1"/>
  <c r="I54" i="1"/>
  <c r="R54" i="1" s="1"/>
  <c r="L54" i="1"/>
  <c r="U54" i="1" s="1"/>
  <c r="D55" i="1"/>
  <c r="D54" i="1" s="1"/>
  <c r="M54" i="1" s="1"/>
  <c r="G55" i="1"/>
  <c r="G54" i="1" s="1"/>
  <c r="P54" i="1" s="1"/>
  <c r="J55" i="1"/>
  <c r="J54" i="1" s="1"/>
  <c r="S54" i="1" s="1"/>
  <c r="O55" i="1"/>
  <c r="R55" i="1"/>
  <c r="U55" i="1"/>
  <c r="D57" i="1"/>
  <c r="M57" i="1" s="1"/>
  <c r="G57" i="1"/>
  <c r="P57" i="1" s="1"/>
  <c r="J57" i="1"/>
  <c r="N57" i="1"/>
  <c r="Q57" i="1"/>
  <c r="T57" i="1"/>
  <c r="E58" i="1"/>
  <c r="E56" i="1" s="1"/>
  <c r="N56" i="1" s="1"/>
  <c r="H58" i="1"/>
  <c r="H56" i="1" s="1"/>
  <c r="Q56" i="1" s="1"/>
  <c r="K58" i="1"/>
  <c r="K56" i="1" s="1"/>
  <c r="T56" i="1" s="1"/>
  <c r="D59" i="1"/>
  <c r="M59" i="1" s="1"/>
  <c r="G59" i="1"/>
  <c r="J59" i="1"/>
  <c r="S59" i="1" s="1"/>
  <c r="N59" i="1"/>
  <c r="Q59" i="1"/>
  <c r="T59" i="1"/>
  <c r="D60" i="1"/>
  <c r="M60" i="1" s="1"/>
  <c r="G60" i="1"/>
  <c r="J60" i="1"/>
  <c r="N60" i="1"/>
  <c r="P60" i="1"/>
  <c r="Q60" i="1"/>
  <c r="T60" i="1"/>
  <c r="D61" i="1"/>
  <c r="M61" i="1" s="1"/>
  <c r="G61" i="1"/>
  <c r="P61" i="1" s="1"/>
  <c r="J61" i="1"/>
  <c r="S61" i="1" s="1"/>
  <c r="N61" i="1"/>
  <c r="Q61" i="1"/>
  <c r="T61" i="1"/>
  <c r="D62" i="1"/>
  <c r="M62" i="1" s="1"/>
  <c r="G62" i="1"/>
  <c r="P62" i="1" s="1"/>
  <c r="J62" i="1"/>
  <c r="S62" i="1" s="1"/>
  <c r="N62" i="1"/>
  <c r="Q62" i="1"/>
  <c r="T62" i="1"/>
  <c r="F63" i="1"/>
  <c r="O63" i="1" s="1"/>
  <c r="I63" i="1"/>
  <c r="R63" i="1" s="1"/>
  <c r="L63" i="1"/>
  <c r="U63" i="1" s="1"/>
  <c r="D64" i="1"/>
  <c r="M64" i="1" s="1"/>
  <c r="G64" i="1"/>
  <c r="P64" i="1" s="1"/>
  <c r="J64" i="1"/>
  <c r="S64" i="1" s="1"/>
  <c r="O64" i="1"/>
  <c r="R64" i="1"/>
  <c r="U64" i="1"/>
  <c r="D65" i="1"/>
  <c r="M65" i="1" s="1"/>
  <c r="G65" i="1"/>
  <c r="P65" i="1" s="1"/>
  <c r="J65" i="1"/>
  <c r="S65" i="1" s="1"/>
  <c r="O65" i="1"/>
  <c r="R65" i="1"/>
  <c r="U65" i="1"/>
  <c r="F67" i="1"/>
  <c r="O67" i="1" s="1"/>
  <c r="I67" i="1"/>
  <c r="R67" i="1" s="1"/>
  <c r="L67" i="1"/>
  <c r="U67" i="1" s="1"/>
  <c r="D68" i="1"/>
  <c r="M68" i="1" s="1"/>
  <c r="G68" i="1"/>
  <c r="P68" i="1" s="1"/>
  <c r="J68" i="1"/>
  <c r="J67" i="1" s="1"/>
  <c r="O68" i="1"/>
  <c r="R68" i="1"/>
  <c r="U68" i="1"/>
  <c r="E69" i="1"/>
  <c r="N69" i="1" s="1"/>
  <c r="H69" i="1"/>
  <c r="Q69" i="1" s="1"/>
  <c r="K69" i="1"/>
  <c r="T69" i="1" s="1"/>
  <c r="D70" i="1"/>
  <c r="D69" i="1" s="1"/>
  <c r="M69" i="1" s="1"/>
  <c r="G70" i="1"/>
  <c r="G69" i="1" s="1"/>
  <c r="P69" i="1" s="1"/>
  <c r="J70" i="1"/>
  <c r="S70" i="1" s="1"/>
  <c r="N70" i="1"/>
  <c r="Q70" i="1"/>
  <c r="T70" i="1"/>
  <c r="E71" i="1"/>
  <c r="N71" i="1" s="1"/>
  <c r="H71" i="1"/>
  <c r="Q71" i="1" s="1"/>
  <c r="K71" i="1"/>
  <c r="T71" i="1" s="1"/>
  <c r="D72" i="1"/>
  <c r="M72" i="1" s="1"/>
  <c r="G72" i="1"/>
  <c r="P72" i="1" s="1"/>
  <c r="J72" i="1"/>
  <c r="S72" i="1" s="1"/>
  <c r="N72" i="1"/>
  <c r="Q72" i="1"/>
  <c r="T72" i="1"/>
  <c r="D73" i="1"/>
  <c r="M73" i="1" s="1"/>
  <c r="G73" i="1"/>
  <c r="P73" i="1" s="1"/>
  <c r="J73" i="1"/>
  <c r="S73" i="1" s="1"/>
  <c r="N73" i="1"/>
  <c r="Q73" i="1"/>
  <c r="T73" i="1"/>
  <c r="D74" i="1"/>
  <c r="M74" i="1" s="1"/>
  <c r="G74" i="1"/>
  <c r="P74" i="1" s="1"/>
  <c r="J74" i="1"/>
  <c r="S74" i="1" s="1"/>
  <c r="N74" i="1"/>
  <c r="Q74" i="1"/>
  <c r="T74" i="1"/>
  <c r="D75" i="1"/>
  <c r="M75" i="1" s="1"/>
  <c r="G75" i="1"/>
  <c r="P75" i="1" s="1"/>
  <c r="J75" i="1"/>
  <c r="S75" i="1" s="1"/>
  <c r="N75" i="1"/>
  <c r="Q75" i="1"/>
  <c r="T75" i="1"/>
  <c r="E76" i="1"/>
  <c r="N76" i="1" s="1"/>
  <c r="H76" i="1"/>
  <c r="Q76" i="1" s="1"/>
  <c r="K76" i="1"/>
  <c r="T76" i="1" s="1"/>
  <c r="D77" i="1"/>
  <c r="M77" i="1" s="1"/>
  <c r="G77" i="1"/>
  <c r="J77" i="1"/>
  <c r="N77" i="1"/>
  <c r="Q77" i="1"/>
  <c r="T77" i="1"/>
  <c r="D78" i="1"/>
  <c r="M78" i="1" s="1"/>
  <c r="G78" i="1"/>
  <c r="P78" i="1" s="1"/>
  <c r="J78" i="1"/>
  <c r="S78" i="1" s="1"/>
  <c r="N78" i="1"/>
  <c r="Q78" i="1"/>
  <c r="T78" i="1"/>
  <c r="D79" i="1"/>
  <c r="M79" i="1" s="1"/>
  <c r="G79" i="1"/>
  <c r="P79" i="1" s="1"/>
  <c r="J79" i="1"/>
  <c r="S79" i="1" s="1"/>
  <c r="N79" i="1"/>
  <c r="Q79" i="1"/>
  <c r="T79" i="1"/>
  <c r="E81" i="1"/>
  <c r="E80" i="1" s="1"/>
  <c r="N80" i="1" s="1"/>
  <c r="H81" i="1"/>
  <c r="Q81" i="1" s="1"/>
  <c r="K81" i="1"/>
  <c r="T81" i="1" s="1"/>
  <c r="D82" i="1"/>
  <c r="M82" i="1" s="1"/>
  <c r="G82" i="1"/>
  <c r="J82" i="1"/>
  <c r="S82" i="1" s="1"/>
  <c r="N82" i="1"/>
  <c r="Q82" i="1"/>
  <c r="T82" i="1"/>
  <c r="D83" i="1"/>
  <c r="M83" i="1" s="1"/>
  <c r="G83" i="1"/>
  <c r="P83" i="1" s="1"/>
  <c r="J83" i="1"/>
  <c r="S83" i="1" s="1"/>
  <c r="N83" i="1"/>
  <c r="Q83" i="1"/>
  <c r="T83" i="1"/>
  <c r="D84" i="1"/>
  <c r="M84" i="1" s="1"/>
  <c r="G84" i="1"/>
  <c r="P84" i="1" s="1"/>
  <c r="J84" i="1"/>
  <c r="S84" i="1" s="1"/>
  <c r="N84" i="1"/>
  <c r="Q84" i="1"/>
  <c r="T84" i="1"/>
  <c r="D85" i="1"/>
  <c r="M85" i="1" s="1"/>
  <c r="G85" i="1"/>
  <c r="P85" i="1" s="1"/>
  <c r="J85" i="1"/>
  <c r="S85" i="1" s="1"/>
  <c r="N85" i="1"/>
  <c r="Q85" i="1"/>
  <c r="T85" i="1"/>
  <c r="D86" i="1"/>
  <c r="M86" i="1" s="1"/>
  <c r="G86" i="1"/>
  <c r="P86" i="1" s="1"/>
  <c r="J86" i="1"/>
  <c r="S86" i="1" s="1"/>
  <c r="N86" i="1"/>
  <c r="Q86" i="1"/>
  <c r="T86" i="1"/>
  <c r="D87" i="1"/>
  <c r="M87" i="1" s="1"/>
  <c r="G87" i="1"/>
  <c r="P87" i="1" s="1"/>
  <c r="J87" i="1"/>
  <c r="S87" i="1" s="1"/>
  <c r="N87" i="1"/>
  <c r="Q87" i="1"/>
  <c r="T87" i="1"/>
  <c r="D88" i="1"/>
  <c r="M88" i="1" s="1"/>
  <c r="G88" i="1"/>
  <c r="P88" i="1" s="1"/>
  <c r="J88" i="1"/>
  <c r="S88" i="1" s="1"/>
  <c r="N88" i="1"/>
  <c r="Q88" i="1"/>
  <c r="T88" i="1"/>
  <c r="D89" i="1"/>
  <c r="M89" i="1" s="1"/>
  <c r="G89" i="1"/>
  <c r="P89" i="1" s="1"/>
  <c r="J89" i="1"/>
  <c r="S89" i="1" s="1"/>
  <c r="N89" i="1"/>
  <c r="Q89" i="1"/>
  <c r="T89" i="1"/>
  <c r="D90" i="1"/>
  <c r="M90" i="1" s="1"/>
  <c r="G90" i="1"/>
  <c r="P90" i="1" s="1"/>
  <c r="J90" i="1"/>
  <c r="S90" i="1" s="1"/>
  <c r="N90" i="1"/>
  <c r="Q90" i="1"/>
  <c r="T90" i="1"/>
  <c r="D91" i="1"/>
  <c r="M91" i="1" s="1"/>
  <c r="G91" i="1"/>
  <c r="P91" i="1" s="1"/>
  <c r="J91" i="1"/>
  <c r="S91" i="1" s="1"/>
  <c r="N91" i="1"/>
  <c r="Q91" i="1"/>
  <c r="T91" i="1"/>
  <c r="D92" i="1"/>
  <c r="M92" i="1" s="1"/>
  <c r="G92" i="1"/>
  <c r="P92" i="1" s="1"/>
  <c r="J92" i="1"/>
  <c r="S92" i="1" s="1"/>
  <c r="N92" i="1"/>
  <c r="Q92" i="1"/>
  <c r="T92" i="1"/>
  <c r="D93" i="1"/>
  <c r="M93" i="1" s="1"/>
  <c r="G93" i="1"/>
  <c r="P93" i="1" s="1"/>
  <c r="J93" i="1"/>
  <c r="S93" i="1" s="1"/>
  <c r="N93" i="1"/>
  <c r="Q93" i="1"/>
  <c r="T93" i="1"/>
  <c r="D94" i="1"/>
  <c r="M94" i="1" s="1"/>
  <c r="G94" i="1"/>
  <c r="P94" i="1" s="1"/>
  <c r="J94" i="1"/>
  <c r="S94" i="1" s="1"/>
  <c r="N94" i="1"/>
  <c r="Q94" i="1"/>
  <c r="T94" i="1"/>
  <c r="D95" i="1"/>
  <c r="M95" i="1" s="1"/>
  <c r="G95" i="1"/>
  <c r="P95" i="1" s="1"/>
  <c r="J95" i="1"/>
  <c r="S95" i="1" s="1"/>
  <c r="N95" i="1"/>
  <c r="Q95" i="1"/>
  <c r="T95" i="1"/>
  <c r="D96" i="1"/>
  <c r="M96" i="1" s="1"/>
  <c r="G96" i="1"/>
  <c r="P96" i="1" s="1"/>
  <c r="J96" i="1"/>
  <c r="S96" i="1" s="1"/>
  <c r="N96" i="1"/>
  <c r="Q96" i="1"/>
  <c r="T96" i="1"/>
  <c r="D97" i="1"/>
  <c r="M97" i="1" s="1"/>
  <c r="G97" i="1"/>
  <c r="P97" i="1" s="1"/>
  <c r="J97" i="1"/>
  <c r="S97" i="1" s="1"/>
  <c r="N97" i="1"/>
  <c r="Q97" i="1"/>
  <c r="T97" i="1"/>
  <c r="D98" i="1"/>
  <c r="M98" i="1" s="1"/>
  <c r="G98" i="1"/>
  <c r="P98" i="1" s="1"/>
  <c r="J98" i="1"/>
  <c r="S98" i="1" s="1"/>
  <c r="N98" i="1"/>
  <c r="Q98" i="1"/>
  <c r="T98" i="1"/>
  <c r="D99" i="1"/>
  <c r="M99" i="1" s="1"/>
  <c r="G99" i="1"/>
  <c r="P99" i="1" s="1"/>
  <c r="J99" i="1"/>
  <c r="S99" i="1" s="1"/>
  <c r="N99" i="1"/>
  <c r="Q99" i="1"/>
  <c r="T99" i="1"/>
  <c r="D100" i="1"/>
  <c r="M100" i="1" s="1"/>
  <c r="G100" i="1"/>
  <c r="P100" i="1" s="1"/>
  <c r="J100" i="1"/>
  <c r="S100" i="1" s="1"/>
  <c r="N100" i="1"/>
  <c r="Q100" i="1"/>
  <c r="T100" i="1"/>
  <c r="D101" i="1"/>
  <c r="M101" i="1" s="1"/>
  <c r="G101" i="1"/>
  <c r="P101" i="1" s="1"/>
  <c r="J101" i="1"/>
  <c r="S101" i="1" s="1"/>
  <c r="N101" i="1"/>
  <c r="Q101" i="1"/>
  <c r="T101" i="1"/>
  <c r="D102" i="1"/>
  <c r="M102" i="1" s="1"/>
  <c r="G102" i="1"/>
  <c r="P102" i="1" s="1"/>
  <c r="J102" i="1"/>
  <c r="S102" i="1" s="1"/>
  <c r="N102" i="1"/>
  <c r="Q102" i="1"/>
  <c r="T102" i="1"/>
  <c r="D103" i="1"/>
  <c r="M103" i="1" s="1"/>
  <c r="G103" i="1"/>
  <c r="P103" i="1" s="1"/>
  <c r="J103" i="1"/>
  <c r="S103" i="1" s="1"/>
  <c r="N103" i="1"/>
  <c r="Q103" i="1"/>
  <c r="T103" i="1"/>
  <c r="E104" i="1"/>
  <c r="N104" i="1" s="1"/>
  <c r="H104" i="1"/>
  <c r="Q104" i="1" s="1"/>
  <c r="K104" i="1"/>
  <c r="T104" i="1" s="1"/>
  <c r="D105" i="1"/>
  <c r="G105" i="1"/>
  <c r="J105" i="1"/>
  <c r="S105" i="1" s="1"/>
  <c r="N105" i="1"/>
  <c r="Q105" i="1"/>
  <c r="T105" i="1"/>
  <c r="D106" i="1"/>
  <c r="M106" i="1" s="1"/>
  <c r="G106" i="1"/>
  <c r="P106" i="1" s="1"/>
  <c r="J106" i="1"/>
  <c r="S106" i="1" s="1"/>
  <c r="N106" i="1"/>
  <c r="Q106" i="1"/>
  <c r="T106" i="1"/>
  <c r="E107" i="1"/>
  <c r="N107" i="1" s="1"/>
  <c r="H107" i="1"/>
  <c r="Q107" i="1" s="1"/>
  <c r="K107" i="1"/>
  <c r="T107" i="1" s="1"/>
  <c r="D108" i="1"/>
  <c r="M108" i="1" s="1"/>
  <c r="G108" i="1"/>
  <c r="P108" i="1" s="1"/>
  <c r="J108" i="1"/>
  <c r="N108" i="1"/>
  <c r="Q108" i="1"/>
  <c r="T108" i="1"/>
  <c r="D109" i="1"/>
  <c r="M109" i="1" s="1"/>
  <c r="G109" i="1"/>
  <c r="P109" i="1" s="1"/>
  <c r="J109" i="1"/>
  <c r="S109" i="1" s="1"/>
  <c r="N109" i="1"/>
  <c r="Q109" i="1"/>
  <c r="T109" i="1"/>
  <c r="F110" i="1"/>
  <c r="O110" i="1" s="1"/>
  <c r="I110" i="1"/>
  <c r="R110" i="1" s="1"/>
  <c r="L110" i="1"/>
  <c r="U110" i="1" s="1"/>
  <c r="D111" i="1"/>
  <c r="M111" i="1" s="1"/>
  <c r="G111" i="1"/>
  <c r="P111" i="1" s="1"/>
  <c r="J111" i="1"/>
  <c r="S111" i="1" s="1"/>
  <c r="O111" i="1"/>
  <c r="R111" i="1"/>
  <c r="U111" i="1"/>
  <c r="D112" i="1"/>
  <c r="M112" i="1" s="1"/>
  <c r="G112" i="1"/>
  <c r="P112" i="1" s="1"/>
  <c r="J112" i="1"/>
  <c r="S112" i="1" s="1"/>
  <c r="O112" i="1"/>
  <c r="R112" i="1"/>
  <c r="U112" i="1"/>
  <c r="E113" i="1"/>
  <c r="N113" i="1" s="1"/>
  <c r="F113" i="1"/>
  <c r="O113" i="1" s="1"/>
  <c r="H113" i="1"/>
  <c r="Q113" i="1" s="1"/>
  <c r="I113" i="1"/>
  <c r="R113" i="1" s="1"/>
  <c r="K113" i="1"/>
  <c r="T113" i="1" s="1"/>
  <c r="L113" i="1"/>
  <c r="U113" i="1" s="1"/>
  <c r="D114" i="1"/>
  <c r="G114" i="1"/>
  <c r="P114" i="1" s="1"/>
  <c r="J114" i="1"/>
  <c r="S114" i="1" s="1"/>
  <c r="O114" i="1"/>
  <c r="R114" i="1"/>
  <c r="U114" i="1"/>
  <c r="D115" i="1"/>
  <c r="M115" i="1" s="1"/>
  <c r="G115" i="1"/>
  <c r="P115" i="1" s="1"/>
  <c r="J115" i="1"/>
  <c r="S115" i="1" s="1"/>
  <c r="O115" i="1"/>
  <c r="R115" i="1"/>
  <c r="U115" i="1"/>
  <c r="D116" i="1"/>
  <c r="M116" i="1" s="1"/>
  <c r="G116" i="1"/>
  <c r="P116" i="1" s="1"/>
  <c r="J116" i="1"/>
  <c r="S116" i="1" s="1"/>
  <c r="N116" i="1"/>
  <c r="O116" i="1"/>
  <c r="Q116" i="1"/>
  <c r="R116" i="1"/>
  <c r="T116" i="1"/>
  <c r="U116" i="1"/>
  <c r="G58" i="1" l="1"/>
  <c r="D38" i="1"/>
  <c r="M38" i="1" s="1"/>
  <c r="J58" i="1"/>
  <c r="S58" i="1" s="1"/>
  <c r="D113" i="1"/>
  <c r="M113" i="1" s="1"/>
  <c r="N81" i="1"/>
  <c r="G52" i="1"/>
  <c r="P52" i="1" s="1"/>
  <c r="G107" i="1"/>
  <c r="P107" i="1" s="1"/>
  <c r="M70" i="1"/>
  <c r="M51" i="1"/>
  <c r="P70" i="1"/>
  <c r="D67" i="1"/>
  <c r="M67" i="1" s="1"/>
  <c r="P59" i="1"/>
  <c r="L66" i="1"/>
  <c r="U66" i="1" s="1"/>
  <c r="P51" i="1"/>
  <c r="J76" i="1"/>
  <c r="S76" i="1" s="1"/>
  <c r="G38" i="1"/>
  <c r="P38" i="1" s="1"/>
  <c r="G104" i="1"/>
  <c r="P104" i="1" s="1"/>
  <c r="D104" i="1"/>
  <c r="M104" i="1" s="1"/>
  <c r="J63" i="1"/>
  <c r="S63" i="1" s="1"/>
  <c r="M40" i="1"/>
  <c r="J104" i="1"/>
  <c r="S104" i="1" s="1"/>
  <c r="G113" i="1"/>
  <c r="P113" i="1" s="1"/>
  <c r="J42" i="1"/>
  <c r="J41" i="1" s="1"/>
  <c r="S41" i="1" s="1"/>
  <c r="G81" i="1"/>
  <c r="P81" i="1" s="1"/>
  <c r="M114" i="1"/>
  <c r="D42" i="1"/>
  <c r="D41" i="1" s="1"/>
  <c r="M41" i="1" s="1"/>
  <c r="F47" i="1"/>
  <c r="O47" i="1" s="1"/>
  <c r="J110" i="1"/>
  <c r="S110" i="1" s="1"/>
  <c r="G18" i="1"/>
  <c r="P18" i="1" s="1"/>
  <c r="F66" i="1"/>
  <c r="O66" i="1" s="1"/>
  <c r="J107" i="1"/>
  <c r="S107" i="1" s="1"/>
  <c r="G76" i="1"/>
  <c r="P76" i="1" s="1"/>
  <c r="D58" i="1"/>
  <c r="M58" i="1" s="1"/>
  <c r="H47" i="1"/>
  <c r="Q47" i="1" s="1"/>
  <c r="G42" i="1"/>
  <c r="G41" i="1" s="1"/>
  <c r="P41" i="1" s="1"/>
  <c r="J18" i="1"/>
  <c r="S18" i="1" s="1"/>
  <c r="G16" i="1"/>
  <c r="P16" i="1" s="1"/>
  <c r="G12" i="1"/>
  <c r="P12" i="1" s="1"/>
  <c r="J71" i="1"/>
  <c r="S71" i="1" s="1"/>
  <c r="D18" i="1"/>
  <c r="M18" i="1" s="1"/>
  <c r="G63" i="1"/>
  <c r="P63" i="1" s="1"/>
  <c r="N58" i="1"/>
  <c r="G48" i="1"/>
  <c r="P48" i="1" s="1"/>
  <c r="J38" i="1"/>
  <c r="S38" i="1" s="1"/>
  <c r="D12" i="1"/>
  <c r="M12" i="1" s="1"/>
  <c r="P82" i="1"/>
  <c r="I66" i="1"/>
  <c r="R66" i="1" s="1"/>
  <c r="D63" i="1"/>
  <c r="M63" i="1" s="1"/>
  <c r="M53" i="1"/>
  <c r="S51" i="1"/>
  <c r="J12" i="1"/>
  <c r="S12" i="1" s="1"/>
  <c r="E66" i="1"/>
  <c r="N66" i="1" s="1"/>
  <c r="G67" i="1"/>
  <c r="P67" i="1" s="1"/>
  <c r="G110" i="1"/>
  <c r="P110" i="1" s="1"/>
  <c r="D110" i="1"/>
  <c r="M110" i="1" s="1"/>
  <c r="G71" i="1"/>
  <c r="P71" i="1" s="1"/>
  <c r="S42" i="1"/>
  <c r="S67" i="1"/>
  <c r="P58" i="1"/>
  <c r="G56" i="1"/>
  <c r="P56" i="1" s="1"/>
  <c r="K47" i="1"/>
  <c r="T47" i="1" s="1"/>
  <c r="E47" i="1"/>
  <c r="N47" i="1" s="1"/>
  <c r="S48" i="1"/>
  <c r="E11" i="1"/>
  <c r="D107" i="1"/>
  <c r="M107" i="1" s="1"/>
  <c r="L47" i="1"/>
  <c r="P105" i="1"/>
  <c r="J81" i="1"/>
  <c r="K80" i="1"/>
  <c r="T80" i="1" s="1"/>
  <c r="D76" i="1"/>
  <c r="M76" i="1" s="1"/>
  <c r="J69" i="1"/>
  <c r="S69" i="1" s="1"/>
  <c r="S60" i="1"/>
  <c r="S53" i="1"/>
  <c r="S43" i="1"/>
  <c r="N42" i="1"/>
  <c r="S20" i="1"/>
  <c r="S14" i="1"/>
  <c r="D48" i="1"/>
  <c r="J113" i="1"/>
  <c r="S113" i="1" s="1"/>
  <c r="M105" i="1"/>
  <c r="H80" i="1"/>
  <c r="Q80" i="1" s="1"/>
  <c r="I47" i="1"/>
  <c r="K41" i="1"/>
  <c r="T41" i="1" s="1"/>
  <c r="D16" i="1"/>
  <c r="M16" i="1" s="1"/>
  <c r="S77" i="1"/>
  <c r="S55" i="1"/>
  <c r="O54" i="1"/>
  <c r="S108" i="1"/>
  <c r="D81" i="1"/>
  <c r="H41" i="1"/>
  <c r="P77" i="1"/>
  <c r="D71" i="1"/>
  <c r="M71" i="1" s="1"/>
  <c r="T58" i="1"/>
  <c r="P55" i="1"/>
  <c r="P44" i="1"/>
  <c r="S68" i="1"/>
  <c r="S57" i="1"/>
  <c r="S49" i="1"/>
  <c r="S39" i="1"/>
  <c r="S17" i="1"/>
  <c r="Q58" i="1"/>
  <c r="M55" i="1"/>
  <c r="J56" i="1" l="1"/>
  <c r="S56" i="1" s="1"/>
  <c r="M42" i="1"/>
  <c r="G80" i="1"/>
  <c r="P80" i="1" s="1"/>
  <c r="F10" i="1"/>
  <c r="O10" i="1" s="1"/>
  <c r="P42" i="1"/>
  <c r="D56" i="1"/>
  <c r="M56" i="1" s="1"/>
  <c r="J47" i="1"/>
  <c r="S47" i="1" s="1"/>
  <c r="G11" i="1"/>
  <c r="J11" i="1"/>
  <c r="S11" i="1" s="1"/>
  <c r="G47" i="1"/>
  <c r="P47" i="1" s="1"/>
  <c r="K66" i="1"/>
  <c r="T66" i="1" s="1"/>
  <c r="D11" i="1"/>
  <c r="I10" i="1"/>
  <c r="R47" i="1"/>
  <c r="M48" i="1"/>
  <c r="K11" i="1"/>
  <c r="Q41" i="1"/>
  <c r="H11" i="1"/>
  <c r="M81" i="1"/>
  <c r="D80" i="1"/>
  <c r="M80" i="1" s="1"/>
  <c r="L10" i="1"/>
  <c r="U47" i="1"/>
  <c r="S81" i="1"/>
  <c r="J80" i="1"/>
  <c r="S80" i="1" s="1"/>
  <c r="H66" i="1"/>
  <c r="Q66" i="1" s="1"/>
  <c r="E10" i="1"/>
  <c r="N10" i="1" s="1"/>
  <c r="N11" i="1"/>
  <c r="D47" i="1" l="1"/>
  <c r="M47" i="1" s="1"/>
  <c r="P11" i="1"/>
  <c r="G66" i="1"/>
  <c r="P66" i="1" s="1"/>
  <c r="J66" i="1"/>
  <c r="U10" i="1"/>
  <c r="R10" i="1"/>
  <c r="M11" i="1"/>
  <c r="T11" i="1"/>
  <c r="K10" i="1"/>
  <c r="D66" i="1"/>
  <c r="M66" i="1" s="1"/>
  <c r="Q11" i="1"/>
  <c r="H10" i="1"/>
  <c r="G10" i="1" l="1"/>
  <c r="P10" i="1" s="1"/>
  <c r="D10" i="1"/>
  <c r="M10" i="1" s="1"/>
  <c r="Q10" i="1"/>
  <c r="S66" i="1"/>
  <c r="J10" i="1"/>
  <c r="S10" i="1" s="1"/>
  <c r="T10" i="1"/>
</calcChain>
</file>

<file path=xl/sharedStrings.xml><?xml version="1.0" encoding="utf-8"?>
<sst xmlns="http://schemas.openxmlformats.org/spreadsheetml/2006/main" count="2641" uniqueCount="1025">
  <si>
    <t>Օրենքով և իրավական այլ ակտերով սահմանված` համայնքի բյուջեի մուտքագրման ենթակա այլ եկամուտներ</t>
  </si>
  <si>
    <t>X</t>
  </si>
  <si>
    <t>Վարչական բյուջեի պահուստային ֆոնդից ֆոնդային բյուջե կատարվող հատկացումներից մուտքեր</t>
  </si>
  <si>
    <t xml:space="preserve">այդ թվում`  Համայնքի գույքին պատճառած վնասների փոխհատուցումից մուտքեր </t>
  </si>
  <si>
    <t>7452</t>
  </si>
  <si>
    <t>3.9 Այլ եկամուտներ (տող 1391 + տող 1392 + տող 1393)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</si>
  <si>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</si>
  <si>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</si>
  <si>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7442</t>
  </si>
  <si>
    <t>3.8 Կապիտալ ոչ պաշտոնական դրամաշնորհներ    (տող 1381 + տող 1382)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</si>
  <si>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</si>
  <si>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</si>
  <si>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7441</t>
  </si>
  <si>
    <t>3.7 Ընթացիկ ոչ պաշտոնական դրամաշնորհներ (տող 1371 + տող 1372)</t>
  </si>
  <si>
    <t>Մուտքեր համայնքի բյուջեի նկատմամբ ստանձնած պայմանագրային պարտավորությունների չկատարման դիմաց գանձվող տույժերից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</si>
  <si>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</si>
  <si>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7431</t>
  </si>
  <si>
    <t>3.6 Մուտքեր տույժերից, տուգանքներից (տող 1361 + տող 1362)</t>
  </si>
  <si>
    <t>Համայնքի բյուջե մուտքագրվող այլ վարչական գանձումներ</t>
  </si>
  <si>
    <t xml:space="preserve">Համայնքի վարչական տարածքում ինքնակամ կառուցված շենքերի, շինությունների օրինականացման համար վճարներ </t>
  </si>
  <si>
    <t>Այլ տեղական վճարներ</t>
  </si>
  <si>
    <t>Համայնքն սպասարկող անասնաբույժի ծառայությունների դիմաց</t>
  </si>
  <si>
    <t>Համայնքի արխիվից փաստաթղթերի պատճեններ տրամադրելու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</si>
  <si>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</si>
  <si>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</si>
  <si>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</si>
  <si>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</si>
  <si>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Համայնքային ենթակայության մանկապարտեզի ծառայությունից օգտվողների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</si>
  <si>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</si>
  <si>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</si>
  <si>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</si>
  <si>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Կենտրոնացված ջեռուցման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</si>
  <si>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</si>
  <si>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Համայնքի կողմից աղբահանության վճար վճարողների համար աղբահանության աշխատանքները կազմակերպելու համար</t>
  </si>
  <si>
    <t>Համայնքի վարչական տարածքում տոնավաճառներին (վերնիսաժներին) մասնակցելու համար</t>
  </si>
  <si>
    <t>Համայնքի կողմից կազմակերպվող մրցույթների և աճուրդների մասնակցության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</si>
  <si>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</si>
  <si>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</si>
  <si>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</si>
  <si>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</si>
  <si>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</si>
  <si>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7422</t>
  </si>
  <si>
    <t xml:space="preserve">3.5 Վարչական գանձումներ (տող 1351 + տող 1352+տող 1353),     այդ թվում` 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</si>
  <si>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</si>
  <si>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</si>
  <si>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</si>
  <si>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7421</t>
  </si>
  <si>
    <t>3.4 Համայնքի բյուջեի եկամուտներ ապրանքների մատակարարումից և ծառայությունների մատուցումից   (տող 1341 + տող 1342+ տող 1343)</t>
  </si>
  <si>
    <t>Այլ գույքի վարձակալությունից մուտքեր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</si>
  <si>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</si>
  <si>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</si>
  <si>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սեփականություն համարվող հողերի վարձակալության վարձավճարներ </t>
  </si>
  <si>
    <t>7415</t>
  </si>
  <si>
    <t>3.3 Գույքի վարձակալությունից եկամուտներ  (տող 1331 + տող 1332 + տող 1333 +  տող 1334)</t>
  </si>
  <si>
    <t>Բաժնետիր. ընկեր-ում  համայնքի մասնակցության դիմաց   համայնքի բյուջե կատարվող մասհանումներ  (շահաբաժին-ր)</t>
  </si>
  <si>
    <t>7412</t>
  </si>
  <si>
    <t>3.2 Շահաբաժիններ</t>
  </si>
  <si>
    <t>Օրենքով նախատեսվ. դեպքերում բանկ. համայնքի բյուջեի ժամ. ազատ միջոց-ի տեղաբաշխ-ից և դեպոզիտ-ից ստ.տոկոսավճար-</t>
  </si>
  <si>
    <t>7411</t>
  </si>
  <si>
    <t>3.1 Տոկոսներ այդ թվում`</t>
  </si>
  <si>
    <t>7400</t>
  </si>
  <si>
    <t xml:space="preserve">3. ԱՅԼ ԵԿԱՄՈՒՏՆԵՐ       (տող 1310 + տող 1320 + տող 1330 + տող 1340 + տող 1350 + տող 1360 + տող 1370 + տող 1380 + տող 1390),               այդ թվում`    </t>
  </si>
  <si>
    <t xml:space="preserve"> ՀՀ այլ համայնքներից կապիտալ ծախսերի ֆինանսավորման նպատակով ստացվող պաշտոնական դրամաշնորհներ</t>
  </si>
  <si>
    <t xml:space="preserve"> Պետական բյուջեից կապիտալ ծախսերի ֆինանսավորման նպատակային հատկացումներ (սուբվենցիաներ)</t>
  </si>
  <si>
    <t>7332</t>
  </si>
  <si>
    <t xml:space="preserve"> 2.6 Կապիտալ ներքին պաշտոնական դրամաշնորհներ` ստացված կառավարման այլ մակարդակներից   (տող 1261 + տող 1262)</t>
  </si>
  <si>
    <t xml:space="preserve"> ՀՀ այլ համայնքների բյուջեներից ընթացիկ ծախսերի ֆինանսավորման նպատակով ստացվող պաշտոնական դրամաշնորհներ</t>
  </si>
  <si>
    <t>Պետական բյուջեից տրամադրվող նպատակային հատկացումներ (սուբվենցիաներ)</t>
  </si>
  <si>
    <t>Այլ դոտացիաներ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</si>
  <si>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</si>
  <si>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 xml:space="preserve"> Պետական բյուջեից տրամադրվող այլ դոտացիաներ (տող 1253 + տող 1254)    այդ թվում`   </t>
  </si>
  <si>
    <t xml:space="preserve"> Պետական բյուջեից ֆինանսական համահարթեցման սկզբունքով տրամադրվող դոտացիաներ</t>
  </si>
  <si>
    <t>7331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</si>
  <si>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</si>
  <si>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</si>
  <si>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7322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</si>
  <si>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</si>
  <si>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</si>
  <si>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7321</t>
  </si>
  <si>
    <t>2.3 Ընթացիկ արտաքին պաշտոնական դրամաշնորհներ`  ստացված միջազգային կազմակերպություններից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</si>
  <si>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</si>
  <si>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7312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</si>
  <si>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</si>
  <si>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</si>
  <si>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7311</t>
  </si>
  <si>
    <t xml:space="preserve">2.1  Ընթացիկ արտաքին պաշտոնական դրամաշնորհներ` ստացված այլ պետություններից,  այդ թվում` </t>
  </si>
  <si>
    <t>7300</t>
  </si>
  <si>
    <t>2. ՊԱՇՏՈՆԱԿԱՆ ԴՐԱՄԱՇՆՈՐՀՆԵՐ (տող 1210 + տող 1220 + տող 1230 + տող 1240 + տող 1250 + տող 1260)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</si>
  <si>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</si>
  <si>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Այլ հարկերից և պարտադիր վճարներից կատարվող մասհանումներ</t>
  </si>
  <si>
    <t xml:space="preserve"> Շահութահարկ</t>
  </si>
  <si>
    <t>Եկամտային հարկ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</si>
  <si>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</si>
  <si>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7161</t>
  </si>
  <si>
    <t xml:space="preserve"> 1.5 Այլ հարկային եկամուտներ  (տող 1151 + տող 1155 ),    այդ թվում`   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</si>
  <si>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</si>
  <si>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</si>
  <si>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7146</t>
  </si>
  <si>
    <t xml:space="preserve">1.4 Համայնքի բյուջե վճարվող պետական տուրքեր  (տող 1141 + տող 1142), այդ թվում`  </t>
  </si>
  <si>
    <t>Այլ տեղական տուրքեր</t>
  </si>
  <si>
    <t xml:space="preserve">Համայնքի տարածքում սահմանափակման ենթակա ծառայության օբյեկտի գործունեության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</si>
  <si>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</si>
  <si>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</si>
  <si>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</si>
  <si>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</si>
  <si>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</si>
  <si>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</si>
  <si>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</si>
  <si>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</si>
  <si>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</si>
  <si>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</si>
  <si>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</si>
  <si>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</si>
  <si>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</si>
  <si>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</si>
  <si>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 շենքերի, շինությունների և քաղաքաշինական այլ օբյեկտների  քանդման թույլտվության համար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</si>
  <si>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</si>
  <si>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</si>
  <si>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>7145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</si>
  <si>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</si>
  <si>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այդ թվում` Գույքահարկ փոխադրամիջոցների համար</t>
  </si>
  <si>
    <t>7136</t>
  </si>
  <si>
    <t xml:space="preserve"> 1.2 Գույքային հարկեր այլ գույքից</t>
  </si>
  <si>
    <t>Համայնքի բյուջե մուտքագրվող անշարժ գույքի հարկ</t>
  </si>
  <si>
    <t>Հողի հարկ համայնքների վարչական տարածքներում գտնվող հողի համար</t>
  </si>
  <si>
    <t>այդ թվում` Գույքահարկ համայնքների վարչական տարածքներում գտնվող շենքերի և շինությունների համար</t>
  </si>
  <si>
    <t>7131</t>
  </si>
  <si>
    <t>այդ թվում`1.1 Գույքային հարկեր անշարժ գույքից (տող 1111 + տող 1112 + տող 1113)</t>
  </si>
  <si>
    <t>7100</t>
  </si>
  <si>
    <t xml:space="preserve">այդ թվում՛ 1.ՀԱՐԿԵՐ ԵՎ ՏՈՒՐՔԵՐ  (տող 1110 + տող 1120 + տող 1130 + տող 1140 + տող 1150)               </t>
  </si>
  <si>
    <t xml:space="preserve">ԸՆԴԱՄԵՆԸ ԵԿԱՄՈՒՏՆԵՐ    (տող 1100 + տող 1200+տող 1300)    </t>
  </si>
  <si>
    <t>Ֆոնդային բյուջե</t>
  </si>
  <si>
    <t>վարչական բյուջե</t>
  </si>
  <si>
    <t>(u.11+u.12)</t>
  </si>
  <si>
    <t>(u.8+u.9)</t>
  </si>
  <si>
    <t>Ֆոնդային մաս</t>
  </si>
  <si>
    <t>վարչական մաս</t>
  </si>
  <si>
    <t>(u.5+u.6)</t>
  </si>
  <si>
    <t>Եկամտատեսակները</t>
  </si>
  <si>
    <t>NN</t>
  </si>
  <si>
    <t>այդ թվում</t>
  </si>
  <si>
    <t>Ընդամենը</t>
  </si>
  <si>
    <t>Հոդվածի համար</t>
  </si>
  <si>
    <t>Տողի</t>
  </si>
  <si>
    <t>Փաստացի</t>
  </si>
  <si>
    <t>Տարեկան ճշտված պլան</t>
  </si>
  <si>
    <t>Տարեկան հաստատված պլան</t>
  </si>
  <si>
    <t>(01/01/2024թ. - 31/03/2024թ. ժամանակահատվածի համար)</t>
  </si>
  <si>
    <t>(հազար դրամով)</t>
  </si>
  <si>
    <t>Հատված 1</t>
  </si>
  <si>
    <t>Հ Ա Շ Վ Ե Տ Վ ՈՒ Թ Յ ՈՒ Ն
ՀԱՄԱՅՆՔԻ ԲՅՈՒՋԵԻ ԵԿԱՄՈՒՏՆԵՐԻ ԿԱՏԱՐՄԱՆ ՎԵՐԱԲԵՐՅԱԼ
(01/01/2024թ. - 31/03/2024թ. ժամանակահատվածի համար)</t>
  </si>
  <si>
    <t>Հ Ա Շ Վ Ե Տ Վ ՈՒ Թ Յ ՈՒ Ն
ՀԱՄԱՅՆՔԻ ԲՅՈՒՋԵԻ ԾԱԽՍԵՐԻ ԿԱՏԱՐՄԱՆ ՎԵՐԱԲԵՐՅԱԼ
(գործառնական դասակարգմամբ)</t>
  </si>
  <si>
    <t>ՀԱՏՎԱԾ 2</t>
  </si>
  <si>
    <t xml:space="preserve">Տողի
NN
</t>
  </si>
  <si>
    <t>Բա-ժին</t>
  </si>
  <si>
    <t>Խումբ</t>
  </si>
  <si>
    <t>Դաս</t>
  </si>
  <si>
    <t>Բյուջետային ծախսերի 
գործառնական դասակարգման բաժինների, խմբերի և դասերի անվանումները</t>
  </si>
  <si>
    <t>Ընդամենը (ս.7+ս.8)</t>
  </si>
  <si>
    <t>Ընդամենը (ս.10+ս.11)</t>
  </si>
  <si>
    <t>Ընդամենը (ս.13+ս.14)</t>
  </si>
  <si>
    <t>ֆոնդային բյուջե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</si>
  <si>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</si>
  <si>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</si>
  <si>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</si>
  <si>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</si>
  <si>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</si>
  <si>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</si>
  <si>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</si>
  <si>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</si>
  <si>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</si>
  <si>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</si>
  <si>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</si>
  <si>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</si>
  <si>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</si>
  <si>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</si>
  <si>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 xml:space="preserve">2000 </t>
  </si>
  <si>
    <t> 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</si>
  <si>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</si>
  <si>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</si>
  <si>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0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</si>
  <si>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</si>
  <si>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</si>
  <si>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</si>
  <si>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</si>
  <si>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</si>
  <si>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</si>
  <si>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</si>
  <si>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</si>
  <si>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</si>
  <si>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</si>
  <si>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</si>
  <si>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</si>
  <si>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>Արտաքին տնտեսական աջակցություն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</si>
  <si>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</si>
  <si>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</si>
  <si>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</si>
  <si>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</si>
  <si>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</si>
  <si>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</si>
  <si>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</si>
  <si>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</si>
  <si>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</si>
  <si>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</si>
  <si>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</si>
  <si>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</si>
  <si>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</si>
  <si>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>Ընդհանուր բնույթի հետազոտական աշխատանք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</si>
  <si>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</si>
  <si>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</si>
  <si>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</si>
  <si>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</si>
  <si>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</si>
  <si>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</si>
  <si>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</si>
  <si>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Ընդհանուր բնույթի հանրային ծառայություններ (այլ դասերին չպատկանող)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</si>
  <si>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</si>
  <si>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</si>
  <si>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</si>
  <si>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</si>
  <si>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</si>
  <si>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</si>
  <si>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</si>
  <si>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</si>
  <si>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</si>
  <si>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</si>
  <si>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</si>
  <si>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</si>
  <si>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</si>
  <si>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</si>
  <si>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</si>
  <si>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</si>
  <si>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</si>
  <si>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</si>
  <si>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>Ռազմական պաշտպանություն</t>
  </si>
  <si>
    <t xml:space="preserve">2220 </t>
  </si>
  <si>
    <t>Քաղաքացիական պաշտպանություն, որից`</t>
  </si>
  <si>
    <t xml:space="preserve">2221 </t>
  </si>
  <si>
    <t>Քաղաքացիական պաշտպանություն</t>
  </si>
  <si>
    <t xml:space="preserve">2230 </t>
  </si>
  <si>
    <t>Արտաքին ռազմական օգնություն, որից`</t>
  </si>
  <si>
    <t xml:space="preserve">2231 </t>
  </si>
  <si>
    <t>Արտաքին ռազմական օգնություն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</si>
  <si>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</si>
  <si>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</si>
  <si>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</si>
  <si>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</si>
  <si>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</si>
  <si>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</si>
  <si>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>Պաշտպանություն (այլ դասերին չպատկանող)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</si>
  <si>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</si>
  <si>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</si>
  <si>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</si>
  <si>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</si>
  <si>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</si>
  <si>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>Ոստիկանություն</t>
  </si>
  <si>
    <t xml:space="preserve">2312 </t>
  </si>
  <si>
    <t>Ազգային անվտանգություն</t>
  </si>
  <si>
    <t xml:space="preserve">2313 </t>
  </si>
  <si>
    <t>Պետական պահպանություն</t>
  </si>
  <si>
    <t xml:space="preserve">2320 </t>
  </si>
  <si>
    <t>Փրկարար ծառայություն, որից`</t>
  </si>
  <si>
    <t xml:space="preserve">2321 </t>
  </si>
  <si>
    <t>Փրկարար ծառայություն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</si>
  <si>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</si>
  <si>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</si>
  <si>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</si>
  <si>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</si>
  <si>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</si>
  <si>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>Իրավական պաշտպանություն</t>
  </si>
  <si>
    <t xml:space="preserve">2340 </t>
  </si>
  <si>
    <t>Դատախազություն, որից`</t>
  </si>
  <si>
    <t xml:space="preserve">2341 </t>
  </si>
  <si>
    <t>Դատախազություն</t>
  </si>
  <si>
    <t xml:space="preserve">2350 </t>
  </si>
  <si>
    <t>Կալանավայրեր, որից`</t>
  </si>
  <si>
    <t xml:space="preserve">2351 </t>
  </si>
  <si>
    <t>Կալանավայրեր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</si>
  <si>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</si>
  <si>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</si>
  <si>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</si>
  <si>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</si>
  <si>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</si>
  <si>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</si>
  <si>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</si>
  <si>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>Հասարակական կարգ և անվտանգություն (այլ դասերին չպատկանող)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</si>
  <si>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</si>
  <si>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</si>
  <si>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</si>
  <si>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</si>
  <si>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</si>
  <si>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</si>
  <si>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</si>
  <si>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</si>
  <si>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</si>
  <si>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</si>
  <si>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</si>
  <si>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</si>
  <si>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</si>
  <si>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</si>
  <si>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</si>
  <si>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>Ձկնորսություն և որսորդություն</t>
  </si>
  <si>
    <t xml:space="preserve">2424 </t>
  </si>
  <si>
    <t>Ոռոգում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</si>
  <si>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</si>
  <si>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</si>
  <si>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</si>
  <si>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</si>
  <si>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</si>
  <si>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</si>
  <si>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</si>
  <si>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>Միջուկային վառելիք</t>
  </si>
  <si>
    <t xml:space="preserve">2434 </t>
  </si>
  <si>
    <t>Վառելիքի այլ տեսակներ</t>
  </si>
  <si>
    <t xml:space="preserve">2435 </t>
  </si>
  <si>
    <t>Էլեկտրաէներգիա</t>
  </si>
  <si>
    <t xml:space="preserve">2436 </t>
  </si>
  <si>
    <t>Ոչ էլեկտրական էներգիա</t>
  </si>
  <si>
    <t xml:space="preserve">2440 </t>
  </si>
  <si>
    <t>Լեռնաարդյունահանում, արդյունաբերություն և շինարարություն, որից`</t>
  </si>
  <si>
    <t xml:space="preserve">2441 </t>
  </si>
  <si>
    <t>Հանքային ռեսուրսների արդյունահանում, բացառությամբ բնական վառելիքի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</si>
  <si>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</si>
  <si>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</si>
  <si>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</si>
  <si>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</si>
  <si>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</si>
  <si>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</si>
  <si>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</si>
  <si>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</si>
  <si>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</si>
  <si>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</si>
  <si>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</si>
  <si>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</si>
  <si>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</si>
  <si>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</si>
  <si>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</si>
  <si>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</si>
  <si>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</si>
  <si>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</si>
  <si>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</si>
  <si>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>Կապ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</si>
  <si>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</si>
  <si>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</si>
  <si>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</si>
  <si>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</si>
  <si>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</si>
  <si>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>Հյուրանոցներ և հասարակական սննդի օբյեկտներ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</si>
  <si>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</si>
  <si>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</si>
  <si>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</si>
  <si>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</si>
  <si>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</si>
  <si>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</si>
  <si>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</si>
  <si>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>Ընդհանուր բնույթի տնտեսական, առևտրային և աշխատանքի հարցերի գծով հետազոտական և նախագծային աշխատանքներ</t>
  </si>
  <si>
    <t xml:space="preserve">2482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</si>
  <si>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</si>
  <si>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2483 </t>
  </si>
  <si>
    <t>Վառելիքի և էներգետիկայի գծով հետազոտական և նախագծային աշխատանքներ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</si>
  <si>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</si>
  <si>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</si>
  <si>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</si>
  <si>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>Տրանսպորտի գծով հետազոտական և նախագծային աշխատանքներ</t>
  </si>
  <si>
    <t xml:space="preserve">2486 </t>
  </si>
  <si>
    <t>Կապի գծով հետազոտական և նախագծային աշխատանքներ</t>
  </si>
  <si>
    <t xml:space="preserve">2487 </t>
  </si>
  <si>
    <t>Այլ բնագավառների գծով հետազոտական և նախագծային աշխատանքներ</t>
  </si>
  <si>
    <t xml:space="preserve">2490 </t>
  </si>
  <si>
    <t>Տնտեսական հարաբերություններ (այլ դասերին չպատկանող), որից`</t>
  </si>
  <si>
    <t xml:space="preserve">2491 </t>
  </si>
  <si>
    <t>Տնտեսական հարաբերություններ (այլ դասերին չպատկանող)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</si>
  <si>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</si>
  <si>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</si>
  <si>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</si>
  <si>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</si>
  <si>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</si>
  <si>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Աղբահանում</t>
  </si>
  <si>
    <t xml:space="preserve">2520 </t>
  </si>
  <si>
    <t>Կեղտաջրերի հեռացում, որից`</t>
  </si>
  <si>
    <t xml:space="preserve">2521 </t>
  </si>
  <si>
    <t>Կեղտաջրերի հեռացում</t>
  </si>
  <si>
    <t xml:space="preserve">2530 </t>
  </si>
  <si>
    <t>Շրջակա միջավայրի աղտոտման դեմ պայքար, որից`</t>
  </si>
  <si>
    <t xml:space="preserve">2531 </t>
  </si>
  <si>
    <t>Շրջակա միջավայրի աղտոտման դեմ պայքար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</si>
  <si>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</si>
  <si>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</si>
  <si>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</si>
  <si>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</si>
  <si>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</si>
  <si>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</si>
  <si>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</si>
  <si>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>Շրջակա միջավայրի պաշտպանության գծով հետազոտական և նախագծային աշխատանքներ</t>
  </si>
  <si>
    <t xml:space="preserve">2560 </t>
  </si>
  <si>
    <t>Շրջակա միջավայրի պաշտպանություն (այլ դասերին չպատկանող), որից`</t>
  </si>
  <si>
    <t xml:space="preserve">2561 </t>
  </si>
  <si>
    <t>Շրջակա միջավայրի պաշտպանություն (այլ դասերին չպատկանող)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</si>
  <si>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</si>
  <si>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</si>
  <si>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</si>
  <si>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</si>
  <si>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</si>
  <si>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>Բնակարանային շինարարություն</t>
  </si>
  <si>
    <t xml:space="preserve">2620 </t>
  </si>
  <si>
    <t>Համայնքային զարգացում, որից`</t>
  </si>
  <si>
    <t xml:space="preserve">2621 </t>
  </si>
  <si>
    <t>Համայնքային զարգացում</t>
  </si>
  <si>
    <t xml:space="preserve">2630 </t>
  </si>
  <si>
    <t>Ջրամատակարարում, որից`</t>
  </si>
  <si>
    <t xml:space="preserve">2631 </t>
  </si>
  <si>
    <t>Ջրամատակարարում</t>
  </si>
  <si>
    <t xml:space="preserve">2640 </t>
  </si>
  <si>
    <t>Փողոցների լուսավորում, որից`</t>
  </si>
  <si>
    <t xml:space="preserve">2641 </t>
  </si>
  <si>
    <t>Փողոցների լուսավորում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</si>
  <si>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</si>
  <si>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</si>
  <si>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</si>
  <si>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</si>
  <si>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</si>
  <si>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</si>
  <si>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</si>
  <si>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Բնակարանային շինարարության և կոմունալ ծառայություններ (այլ դասերին չպատկանող)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</si>
  <si>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</si>
  <si>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</si>
  <si>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</si>
  <si>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</si>
  <si>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</si>
  <si>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>Դեղագործական ապրանքներ</t>
  </si>
  <si>
    <t xml:space="preserve">2712 </t>
  </si>
  <si>
    <t>Այլ բժշկական ապրանքներ</t>
  </si>
  <si>
    <t xml:space="preserve">2713 </t>
  </si>
  <si>
    <t>Բժշկական սարքեր և սարքավորումներ</t>
  </si>
  <si>
    <t xml:space="preserve">2720 </t>
  </si>
  <si>
    <t>Արտահիվանդանոցային ծառայություններ, որից`</t>
  </si>
  <si>
    <t xml:space="preserve">2721 </t>
  </si>
  <si>
    <t>Ընդհանուր բնույթի բժշկական ծառայություններ</t>
  </si>
  <si>
    <t xml:space="preserve">2722 </t>
  </si>
  <si>
    <t>Մասնագիտացված բժշկական ծառայություններ</t>
  </si>
  <si>
    <t xml:space="preserve">2723 </t>
  </si>
  <si>
    <t>Ստոմատոլոգիական ծառայություններ</t>
  </si>
  <si>
    <t xml:space="preserve">2724 </t>
  </si>
  <si>
    <t>Պարաբժշկական ծառայություններ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</si>
  <si>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</si>
  <si>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</si>
  <si>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</si>
  <si>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</si>
  <si>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</si>
  <si>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>Մասնագիտացված հիվանդանոցային ծառայություններ</t>
  </si>
  <si>
    <t xml:space="preserve">2733 </t>
  </si>
  <si>
    <t>Բժշկական, մոր և մանկան կենտրոնների ծառայություններ</t>
  </si>
  <si>
    <t xml:space="preserve">2734 </t>
  </si>
  <si>
    <t>Հիվանդի խնամքի և առողջության վերականգնման տնային ծառայություններ</t>
  </si>
  <si>
    <t xml:space="preserve">2740 </t>
  </si>
  <si>
    <t>Հանրային առողջապահական ծառայություններ, որից`</t>
  </si>
  <si>
    <t xml:space="preserve">2741 </t>
  </si>
  <si>
    <t>Հանրային առողջապահական ծառայություններ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</si>
  <si>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</si>
  <si>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</si>
  <si>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</si>
  <si>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</si>
  <si>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</si>
  <si>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</si>
  <si>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</si>
  <si>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>Առողջապահական հարակից ծառայություններ և ծրագրեր</t>
  </si>
  <si>
    <t xml:space="preserve">2762 </t>
  </si>
  <si>
    <t>Առողջապահություն (այլ դասերին չպատկանող)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</si>
  <si>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</si>
  <si>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</si>
  <si>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</si>
  <si>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</si>
  <si>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</si>
  <si>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Հանգստի և սպորտի ծառայություններ</t>
  </si>
  <si>
    <t xml:space="preserve">2820 </t>
  </si>
  <si>
    <t>Մշակութային ծառայություններ, որից`</t>
  </si>
  <si>
    <t xml:space="preserve">2821 </t>
  </si>
  <si>
    <t>Գրադարաններ</t>
  </si>
  <si>
    <t xml:space="preserve">2822 </t>
  </si>
  <si>
    <t>Թանգարաններ և ցուցասրահներ</t>
  </si>
  <si>
    <t xml:space="preserve">2823 </t>
  </si>
  <si>
    <t>Մշակույթի տներ, ակումբներ, կենտրոններ</t>
  </si>
  <si>
    <t xml:space="preserve">2824 </t>
  </si>
  <si>
    <t>Այլ մշակութային կազմակերպություններ</t>
  </si>
  <si>
    <t xml:space="preserve">2825 </t>
  </si>
  <si>
    <t>Արվեստ</t>
  </si>
  <si>
    <t xml:space="preserve">2826 </t>
  </si>
  <si>
    <t>Կինեմատոգրաֆիա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</si>
  <si>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</si>
  <si>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</si>
  <si>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</si>
  <si>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</si>
  <si>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</si>
  <si>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>Հեռուստառադիոհաղորդումներ</t>
  </si>
  <si>
    <t xml:space="preserve">2832 </t>
  </si>
  <si>
    <t>Հրատարակչություններ, խմբագրություններ</t>
  </si>
  <si>
    <t xml:space="preserve">2833 </t>
  </si>
  <si>
    <t>Տեղեկատվության ձեռքբերում</t>
  </si>
  <si>
    <t xml:space="preserve">2840 </t>
  </si>
  <si>
    <t>Կրոնական և հասարակական այլ ծառայություններ, որից`</t>
  </si>
  <si>
    <t xml:space="preserve">2841 </t>
  </si>
  <si>
    <t>Երիտասարդական ծրագրեր</t>
  </si>
  <si>
    <t xml:space="preserve">2842 </t>
  </si>
  <si>
    <t>Քաղաքական կուսակցություններ, հասարակական կազմակերպություններ, արհմիություններ</t>
  </si>
  <si>
    <t xml:space="preserve">2843 </t>
  </si>
  <si>
    <t>Կրոնական և հասարակական այլ ծառայություններ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</si>
  <si>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</si>
  <si>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</si>
  <si>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</si>
  <si>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>Հանգստի, մշակույթի և կրոնի գծով հետազոտական և նախագծային աշխատանքներ</t>
  </si>
  <si>
    <t xml:space="preserve">2860 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</si>
  <si>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</si>
  <si>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</si>
  <si>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</si>
  <si>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</si>
  <si>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</si>
  <si>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</si>
  <si>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</si>
  <si>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</si>
  <si>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</si>
  <si>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</si>
  <si>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</si>
  <si>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</si>
  <si>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</si>
  <si>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</si>
  <si>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Հիմնական ընդհանուր կրթություն</t>
  </si>
  <si>
    <t xml:space="preserve">2922 </t>
  </si>
  <si>
    <t>Միջնակարգ(լրիվ) ընդհանուր կրթություն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</si>
  <si>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</si>
  <si>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</si>
  <si>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</si>
  <si>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>Նախնական մասնագիտական (արհեստագործական) կրթություն</t>
  </si>
  <si>
    <t xml:space="preserve">2932 </t>
  </si>
  <si>
    <t>Միջին մասնագիտական կրթություն</t>
  </si>
  <si>
    <t xml:space="preserve">2940 </t>
  </si>
  <si>
    <t>Բարձրագույն կրթություն, որից`</t>
  </si>
  <si>
    <t xml:space="preserve">2941 </t>
  </si>
  <si>
    <t>Բարձրագույն մասնագիտական կրթություն</t>
  </si>
  <si>
    <t xml:space="preserve">2942 </t>
  </si>
  <si>
    <t>Հետբուհական մասնագիտական կրթություն</t>
  </si>
  <si>
    <t xml:space="preserve">2950 </t>
  </si>
  <si>
    <t>Ըստ մակարդակների չդասակարգվող կրթություն, որից`</t>
  </si>
  <si>
    <t xml:space="preserve">2951 </t>
  </si>
  <si>
    <t>Արտադպրոցական դաստիարակություն</t>
  </si>
  <si>
    <t xml:space="preserve">2952 </t>
  </si>
  <si>
    <t>Լրացուցիչ կրթություն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</si>
  <si>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</si>
  <si>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</si>
  <si>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</si>
  <si>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</si>
  <si>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</si>
  <si>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</si>
  <si>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</si>
  <si>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>Կրթության ոլորտում հետազոտական և նախագծային աշխատանքներ</t>
  </si>
  <si>
    <t xml:space="preserve">2980 </t>
  </si>
  <si>
    <t>Կրթություն (այլ դասերին չպատկանող), որից`</t>
  </si>
  <si>
    <t xml:space="preserve">2981 </t>
  </si>
  <si>
    <t>Կրթություն (այլ դասերին չպատկանող)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</si>
  <si>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</si>
  <si>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</si>
  <si>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</si>
  <si>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</si>
  <si>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</si>
  <si>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>Վատառողջություն</t>
  </si>
  <si>
    <t xml:space="preserve">3012 </t>
  </si>
  <si>
    <t>Անաշխատունակություն</t>
  </si>
  <si>
    <t xml:space="preserve">3020 </t>
  </si>
  <si>
    <t>Ծերություն, որից`</t>
  </si>
  <si>
    <t xml:space="preserve">3021 </t>
  </si>
  <si>
    <t>Ծերություն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</si>
  <si>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</si>
  <si>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</si>
  <si>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</si>
  <si>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</si>
  <si>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</si>
  <si>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</si>
  <si>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</si>
  <si>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>Ընտանիքի անդամներ և զավակներ</t>
  </si>
  <si>
    <t xml:space="preserve">3050 </t>
  </si>
  <si>
    <t>Գործազրկություն, որից`</t>
  </si>
  <si>
    <t xml:space="preserve">3051 </t>
  </si>
  <si>
    <t>Գործազրկություն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</si>
  <si>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</si>
  <si>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</si>
  <si>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</si>
  <si>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</si>
  <si>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</si>
  <si>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</si>
  <si>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</si>
  <si>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</si>
  <si>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</si>
  <si>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</si>
  <si>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</si>
  <si>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</si>
  <si>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</si>
  <si>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</si>
  <si>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</si>
  <si>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>Սոցիալական պաշտպանություն (այլ դասերին չպատկանող)</t>
  </si>
  <si>
    <t xml:space="preserve">3092 </t>
  </si>
  <si>
    <t>Սոցիալական պաշտպանությանը տրամադրվող օժադակ ծառայություններ (այլ դասերին չպատկանող)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</si>
  <si>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</si>
  <si>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</si>
  <si>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</si>
  <si>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</si>
  <si>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</si>
  <si>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ՀՀ համայնքների պահուստային ֆոնդ</t>
  </si>
  <si>
    <t>Հ Ա Շ Վ Ե Տ Վ ՈՒ Թ Յ ՈՒ Ն 
ՀԱՄԱՅՆՔԻ ԲՅՈՒՋԵԻ ԾԱԽՍԵՐԻ ԿԱՏԱՐՄԱՆ ՎԵՐԱԲԵՐՅԱԼ
(տնտեսագիտական դասակարգմամբ)</t>
  </si>
  <si>
    <t>ՀԱՏՎԱԾ 3</t>
  </si>
  <si>
    <t xml:space="preserve">Բյուջետային ծախսերի </t>
  </si>
  <si>
    <t>Տողի
NN</t>
  </si>
  <si>
    <t>տնտեսագիտական դասակարգման հոդվածների անվանումները</t>
  </si>
  <si>
    <t>Ընդամենը  (ս.5+ս.6)</t>
  </si>
  <si>
    <t>Ընդամենը  (ս.8+ս.9)</t>
  </si>
  <si>
    <t>Ընդամենը  (ս.11+ս.12)</t>
  </si>
  <si>
    <t>ֆոնդային մաս</t>
  </si>
  <si>
    <t>4000</t>
  </si>
  <si>
    <t>ԸՆԴԱՄԵՆԸ ԾԱԽՍԵՐ (տող 4050 + տող 5000 + տող 6000) այդ թվում`</t>
  </si>
  <si>
    <t>x</t>
  </si>
  <si>
    <t>4050</t>
  </si>
  <si>
    <t>Ա. ԸՆԹԱՑԻԿ ԾԱԽՍԵՐ՝ (տող 4100 + տող 4200 + տող 4300 + տող 4400 + տող 4500 + տող 4600 + տող 4700) այդ թվում`</t>
  </si>
  <si>
    <t>4100</t>
  </si>
  <si>
    <t>1.1 ԱՇԽԱՏԱՆՔԻ ՎԱՐՁԱՏՐՈՒԹՅՈՒՆ (տող 4110 + տող 4120 + տող 4130) այդ թվում`</t>
  </si>
  <si>
    <t>4110</t>
  </si>
  <si>
    <t>ԴՐԱՄՈՎ ՎՃԱՐՎՈՂ ԱՇԽԱՏԱՎԱՐՁԵՐ ԵՎ ՀԱՎԵԼԱՎՃԱՐՆԵՐ (տող 4111 + տող 4112 + տող 4114) որից`</t>
  </si>
  <si>
    <t>4111</t>
  </si>
  <si>
    <t>- Աշխատողների աշխատավարձեր և հավելավճարներ</t>
  </si>
  <si>
    <t>4112</t>
  </si>
  <si>
    <t>- Պարգևատրումներ, դրամական խրախուսումներ և հատուկ վճարներ</t>
  </si>
  <si>
    <t>4114</t>
  </si>
  <si>
    <t>- Այլ վարձատրություններ</t>
  </si>
  <si>
    <t>4115</t>
  </si>
  <si>
    <t>4120</t>
  </si>
  <si>
    <t>ԲՆԵՂԵՆ ԱՇԽԱՏԱՎԱՐՁԵՐ ԵՎ ՀԱՎԵԼԱՎՃԱՐՆԵՐ (տող 4121) որից`</t>
  </si>
  <si>
    <t>4121</t>
  </si>
  <si>
    <t>- Բնեղեն աշխատավարձեր և հավելավճարներ</t>
  </si>
  <si>
    <t>4130</t>
  </si>
  <si>
    <t>ՓԱՍՏԱՑԻ ՍՈՑԻԱԼԱԿԱՆ ԱՊԱՀՈՎՈՒԹՅԱՆ ՎՃԱՐՆԵՐ (տող 4131), որից`</t>
  </si>
  <si>
    <t>4131</t>
  </si>
  <si>
    <t>- Սոցիալական ապահովության վճարներ</t>
  </si>
  <si>
    <t>4200</t>
  </si>
  <si>
    <t>1.2 ԾԱՌԱՅՈՒԹՅՈՒՆՆԵՐԻ ԵՎ ԱՊՐԱՆՔՆԵՐԻ ՁԵՌՔԲԵՐՈՒՄ (տող 4210 + տող 4220 + տող 4230 + տող 4240 + տող 4250 + տող 4260), այդ թվում`</t>
  </si>
  <si>
    <t>4210</t>
  </si>
  <si>
    <t>ՇԱՐՈՒՆԱԿԱԿԱՆ ԾԱԽՍԵՐ (տող 4211 + տող 4212 + տող 4213 + տող 4214 + տող 4215 + տող 4216 + տող 4217), որից`</t>
  </si>
  <si>
    <t>4211</t>
  </si>
  <si>
    <t>- Գործառնական և բանկային ծառայությունների ծախսեր</t>
  </si>
  <si>
    <t>4212</t>
  </si>
  <si>
    <t>- Էներգետիկ ծառայություններ</t>
  </si>
  <si>
    <t>4213</t>
  </si>
  <si>
    <t>- Կոմունալ ծառայություններ</t>
  </si>
  <si>
    <t>4214</t>
  </si>
  <si>
    <t>- Կապի ծառայություններ</t>
  </si>
  <si>
    <t>4215</t>
  </si>
  <si>
    <t>- Ապահովագրական ծախսեր</t>
  </si>
  <si>
    <t>4216</t>
  </si>
  <si>
    <t>- Գույքի և սարքավորումների վարձակալություն</t>
  </si>
  <si>
    <t>4217</t>
  </si>
  <si>
    <t>- Արտագերատեսչական ծախսեր</t>
  </si>
  <si>
    <t>4220</t>
  </si>
  <si>
    <t>ԳՈՐԾՈՒՂՈՒՄՆԵՐԻ ԵՎ ՇՐՋԱԳԱՅՈՒԹՅՈՒՆՆԵՐԻ ԾԱԽՍԵՐ (տող 4221 + տող 4222 + տող 4223), որից`</t>
  </si>
  <si>
    <t>4221</t>
  </si>
  <si>
    <t>- Ներքին գործուղումներ</t>
  </si>
  <si>
    <t>4222</t>
  </si>
  <si>
    <t>- Արտասահմանյան գործուղումների գծով ծախսեր</t>
  </si>
  <si>
    <t>4223</t>
  </si>
  <si>
    <t>- Այլ տրանսպորտային ծախսեր</t>
  </si>
  <si>
    <t>4229</t>
  </si>
  <si>
    <t>4230</t>
  </si>
  <si>
    <t>ՊԱՅՄԱՆԱԳՐԱՅԻՆ ԱՅԼ ԾԱՌԱՅՈՒԹՅՈՒՆՆԵՐԻ ՁԵՌՔԲԵՐՈՒՄ (տող 4231 + տող 4232 + տող 4233 + տող 4234 + տող 4235 + տող 4236 + տող 4237 + տող 4238), որից`</t>
  </si>
  <si>
    <t>4231</t>
  </si>
  <si>
    <t>- Վարչական ծառայություններ</t>
  </si>
  <si>
    <t>4232</t>
  </si>
  <si>
    <t>- Համակարգչային ծառայություններ</t>
  </si>
  <si>
    <t>4233</t>
  </si>
  <si>
    <t>- Աշխատակազմի մասնագիտական զարգացման ծառայություններ</t>
  </si>
  <si>
    <t>4234</t>
  </si>
  <si>
    <t>- Տեղակատվական ծառայություններ</t>
  </si>
  <si>
    <t>4235</t>
  </si>
  <si>
    <t>- Կառավարչական ծառայություններ</t>
  </si>
  <si>
    <t>4236</t>
  </si>
  <si>
    <t>- Կենցաղային և հանրային սննդի ծառայություններ</t>
  </si>
  <si>
    <t>4237</t>
  </si>
  <si>
    <t>- Ներկայացուցչական ծախսեր</t>
  </si>
  <si>
    <t>4238</t>
  </si>
  <si>
    <t>- Ընդհանուր բնույթի այլ ծառայություններ</t>
  </si>
  <si>
    <t>4239</t>
  </si>
  <si>
    <t>4240</t>
  </si>
  <si>
    <t>ԱՅԼ ՄԱՍՆԱԳԻՏԱԿԱՆ ԾԱՌԱՅՈՒԹՅՈՒՆՆԵՐԻ ՁԵՌՔԲԵՐՈՒՄ (տող 4241), որից`</t>
  </si>
  <si>
    <t>4241</t>
  </si>
  <si>
    <t>- Մասնագիտական ծառայություններ</t>
  </si>
  <si>
    <t>4250</t>
  </si>
  <si>
    <t>ԸՆԹԱՑԻԿ ՆՈՐՈԳՈՒՄ ԵՎ ՊԱՀՊԱՆՈՒՄ (ծառայություններ և նյութեր) (տող 4251 + տող 4252), որից`</t>
  </si>
  <si>
    <t>4251</t>
  </si>
  <si>
    <t>- Շենքերի և կառույցների ընթացիկ նորոգում և պահպանում</t>
  </si>
  <si>
    <t>4252</t>
  </si>
  <si>
    <t>- Մեքենաների և սարքավորումների ընթացիկ նորոգում և պահպանում</t>
  </si>
  <si>
    <t>4260</t>
  </si>
  <si>
    <t>ՆՅՈՒԹԵՐ (տող 4261 + տող 4262 + տող 4263 + տող 4264 + տող 4265 + տող 4266 + տող 4267 + տող 4268), որից`</t>
  </si>
  <si>
    <t>4261</t>
  </si>
  <si>
    <t>- Գրասենյակային նյութեր և հագուստ</t>
  </si>
  <si>
    <t>4262</t>
  </si>
  <si>
    <t>- Գյուղատնտեսական ապրանքներ</t>
  </si>
  <si>
    <t>4263</t>
  </si>
  <si>
    <t>- Վերապատրաստման և ուսուցման նյութեր (աշխատողների վերապատրաստում)</t>
  </si>
  <si>
    <t>4264</t>
  </si>
  <si>
    <t>- Տրանսպորտային նյութեր</t>
  </si>
  <si>
    <t>4265</t>
  </si>
  <si>
    <t>- Շրջակա միջավայրի պաշտպանության և գիտական նյութեր</t>
  </si>
  <si>
    <t>4266</t>
  </si>
  <si>
    <t>- Առողջապահական և լաբորատոր նյութեր</t>
  </si>
  <si>
    <t>4267</t>
  </si>
  <si>
    <t>- Կենցաղային և հանրային սննդի նյութեր</t>
  </si>
  <si>
    <t>4268</t>
  </si>
  <si>
    <t>- Հատուկ նպատակային այլ նյութեր</t>
  </si>
  <si>
    <t>4269</t>
  </si>
  <si>
    <t>4300</t>
  </si>
  <si>
    <t>1.3 ՏՈԿՈՍԱՎՃԱՐՆԵՐ (տող 4310 + տող 4320 + տող 4330), այդ թվում`</t>
  </si>
  <si>
    <t>4310</t>
  </si>
  <si>
    <t>ՆԵՐՔԻՆ ՏՈԿՈՍԱՎՃԱՐՆԵՐ (տող 4311 + տող 4312), որից`</t>
  </si>
  <si>
    <t>4311</t>
  </si>
  <si>
    <t>- Ներքին արժեթղթերի տոկոսավճարներ</t>
  </si>
  <si>
    <t>4411</t>
  </si>
  <si>
    <t>4312</t>
  </si>
  <si>
    <t>- Ներքին վարկերի տոկոսավճարներ</t>
  </si>
  <si>
    <t>4412</t>
  </si>
  <si>
    <t>4320</t>
  </si>
  <si>
    <t>ԱՐՏԱՔԻՆ ՏՈԿՈՍԱՎՃԱՐՆԵՐ (տող 4321 + տող 4322), որից`</t>
  </si>
  <si>
    <t>4321</t>
  </si>
  <si>
    <t>- Արտաքին արժեթղթերի գծով տոկոսավճարներ</t>
  </si>
  <si>
    <t>4421</t>
  </si>
  <si>
    <t>4322</t>
  </si>
  <si>
    <t>- Արտաքին վարկերի գծով տոկոսավճարներ</t>
  </si>
  <si>
    <t>4422</t>
  </si>
  <si>
    <t>4330</t>
  </si>
  <si>
    <t>ՓՈԽԱՌՈՒԹՅՈՒՆՆԵՐԻ ՀԵՏ ԿԱՊՎԱԾ ՎՃԱՐՆԵՐ (տող 4331 + տող 4332 + տող 4333), որից`</t>
  </si>
  <si>
    <t>4331</t>
  </si>
  <si>
    <t>- Փոխանակման կուրսերի բացասական տարբերություն</t>
  </si>
  <si>
    <t>4431</t>
  </si>
  <si>
    <t>4332</t>
  </si>
  <si>
    <t>- Տույժեր</t>
  </si>
  <si>
    <t>4432</t>
  </si>
  <si>
    <t>4333</t>
  </si>
  <si>
    <t>- Փոխառությունների գծով տուրքեր</t>
  </si>
  <si>
    <t>4433</t>
  </si>
  <si>
    <t>4400</t>
  </si>
  <si>
    <t>1.4 ՍՈՒԲՍԻԴԻԱՆԵՐ (տող 4410 + տող 4420), այդ թվում`</t>
  </si>
  <si>
    <t>4410</t>
  </si>
  <si>
    <t>ՍՈՒԲՍԻԴԻԱՆԵՐ ՊԵՏԱԿԱՆ (ՀԱՄԱՅՆՔԱՅԻՆ) ԿԱԶՄԱԿԵՐՊՈՒԹՅՈՒՆՆԵՐԻՆ (տող 4411 + տող 4412), որից`</t>
  </si>
  <si>
    <t>4511</t>
  </si>
  <si>
    <t>- Սուբսիդիաներ ոչ ֆինանսական պետական (hամայնքային) կազմակերպություններին</t>
  </si>
  <si>
    <t>- Սուբսիդիաներ ֆինանսական պետական (hամայնքային) կազմակերպություններին</t>
  </si>
  <si>
    <t>4512</t>
  </si>
  <si>
    <t>4420</t>
  </si>
  <si>
    <t>ՍՈՒԲՍԻԴԻԱՆԵՐ ՈՉ ՊԵՏԱԿԱՆ (ՈՉ ՀԱՄԱՅՆՔԱՅԻՆ) ԿԱԶՄԱԿԵՐՊՈՒԹՅՈՒՆՆԵՐԻՆ (տող 4421 + տող 4422), որից`</t>
  </si>
  <si>
    <t>4521</t>
  </si>
  <si>
    <t>- Սուբսիդիաներ ոչ պետական (ոչ B118hամայնքային) ոչ ֆինանսական կազմակերպություններին</t>
  </si>
  <si>
    <t>- Սուբսիդիաներ ոչ պետական (ոչ hամայնքային) ֆինանսական կազմակերպություններին</t>
  </si>
  <si>
    <t>4522</t>
  </si>
  <si>
    <t>4500</t>
  </si>
  <si>
    <t>1.5 ԴՐԱՄԱՇՆՈՐՀՆԵՐ (տող 4510 + տող 4520 + տող 4530 + տող 4540), այդ թվում`</t>
  </si>
  <si>
    <t>4510</t>
  </si>
  <si>
    <t>ԴՐԱՄԱՇՆՈՐՀՆԵՐ ՕՏԱՐԵՐԿՐՅԱ ԿԱՌԱՎԱՐՈՒԹՅՈՒՆՆԵՐԻՆ (տող 4511 + տող 4512), որից`</t>
  </si>
  <si>
    <t>- Ընթացիկ դրամաշնորհներ օտարերկրյա կառավարություններին</t>
  </si>
  <si>
    <t>4611</t>
  </si>
  <si>
    <t>- Կապիտալ դրամաշնորհներ օտարերկրյա կառավարություններին</t>
  </si>
  <si>
    <t>4612</t>
  </si>
  <si>
    <t>4520</t>
  </si>
  <si>
    <t>ԴՐԱՄԱՇՆՈՐՀՆԵՐ ՄԻՋԱԶԳԱՅԻՆ ԿԱԶՄԱԿԵՐՊՈՒԹՅՈՒՆՆԵՐԻՆ (տող 4521 + տող 4522), որից`</t>
  </si>
  <si>
    <t>- Ընթացիկ դրամաշնորհներ միջազգային կազմակերպություններին</t>
  </si>
  <si>
    <t>4621</t>
  </si>
  <si>
    <t>- Կապիտալ դրամաշնորհներ միջազգային կազմակերպություններին</t>
  </si>
  <si>
    <t>4622</t>
  </si>
  <si>
    <t>4530</t>
  </si>
  <si>
    <t>ԸՆԹԱՑԻԿ ԴՐԱՄԱՇՆՈՐՀՆԵՐ ՊԵՏԱԿԱՆ ՀԱՏՎԱԾԻ ԱՅԼ ՄԱԿԱՐԴԱԿՆԵՐԻՆ (տող 4531 + տող 4532 + տող 4533), որից`</t>
  </si>
  <si>
    <t>4531</t>
  </si>
  <si>
    <t>- Ընթացիկ դրամաշնորհներ պետական և համայնքների ոչ առևտրային կազմակերպություններին</t>
  </si>
  <si>
    <t>4637</t>
  </si>
  <si>
    <t>4532</t>
  </si>
  <si>
    <t>- Ընթացիկ դրամաշնորհներ պետական և համայնքների առևտրային կազմակերպություններին</t>
  </si>
  <si>
    <t>4638</t>
  </si>
  <si>
    <t>4533</t>
  </si>
  <si>
    <t>- Այլ ընթացիկ դրամաշնորհներ (տող 4534 + տող 4537 + տող 4538), այդ թվում`</t>
  </si>
  <si>
    <t>4639</t>
  </si>
  <si>
    <t>4534</t>
  </si>
  <si>
    <t> - տեղական ինքնակառավարման մարմիններին (տող 4535 + տող 4536), որից`</t>
  </si>
  <si>
    <t>4535</t>
  </si>
  <si>
    <t>Երևանի համաքաղաքային ծախսերի ֆինանսավորման համար</t>
  </si>
  <si>
    <t>4536</t>
  </si>
  <si>
    <t>այլ համայնքներին</t>
  </si>
  <si>
    <t>4537</t>
  </si>
  <si>
    <t>- ՀՀ պետական բյուջեին</t>
  </si>
  <si>
    <t>4538</t>
  </si>
  <si>
    <t>- այլ</t>
  </si>
  <si>
    <t>4540</t>
  </si>
  <si>
    <t>ԿԱՊԻՏԱԼ ԴՐԱՄԱՇՆՈՐՀՆԵՐ ՊԵՏԱԿԱՆ ՀԱՏՎԱԾԻ ԱՅԼ ՄԱԿԱՐԴԱԿՆԵՐԻՆ (տող 4541 + տող 4542 + տող 4543), որից`</t>
  </si>
  <si>
    <t>4541</t>
  </si>
  <si>
    <t>- Կապիտալ դրամաշնորհներ պետական և համայնքների ոչ առևտրային կազմակերպություններին</t>
  </si>
  <si>
    <t>4655</t>
  </si>
  <si>
    <t>4542</t>
  </si>
  <si>
    <t>- Կապիտալ դրամաշնորհներ պետական և համայնքների առևտրային կազմակերպություններին</t>
  </si>
  <si>
    <t>4656</t>
  </si>
  <si>
    <t>4543</t>
  </si>
  <si>
    <t>- Այլ կապիտալ դրամաշնորհներ</t>
  </si>
  <si>
    <t>4657</t>
  </si>
  <si>
    <t>4544</t>
  </si>
  <si>
    <t>- տեղական ինքնակառավարման մարմիններին (տող 4545 + տող 4546),որից`</t>
  </si>
  <si>
    <t>4545</t>
  </si>
  <si>
    <t>4546</t>
  </si>
  <si>
    <t>ՀՀ այլ համայնքներին</t>
  </si>
  <si>
    <t>4547</t>
  </si>
  <si>
    <t>4548</t>
  </si>
  <si>
    <t>4600</t>
  </si>
  <si>
    <t>1.6 ՍՈՑԻԱԼԱԿԱՆ ՆՊԱՍՏՆԵՐ ԵՎ ԿԵՆՍԱԹՈՇԱԿՆԵՐ (տող 4610 + տող 4630 + տող 4640), այդ թվում`</t>
  </si>
  <si>
    <t>4601</t>
  </si>
  <si>
    <t>ՍՈՑԻԱԼԱԿԱՆ ԱՊԱՀՈՎՈՒԹՅԱՆ ՆՊԱՍՏՆԵՐ, այդ թվում`</t>
  </si>
  <si>
    <t>4610</t>
  </si>
  <si>
    <t>- Տնային տնտեսություններին դրամով վճարվող սոցիալական ապահովության վճարներ</t>
  </si>
  <si>
    <t>4711</t>
  </si>
  <si>
    <t>4620</t>
  </si>
  <si>
    <t>- Սոցիալական ապահովության բնեղեն նպաստներ ծառայություններ մատուցողներին</t>
  </si>
  <si>
    <t>4712</t>
  </si>
  <si>
    <t>4630</t>
  </si>
  <si>
    <t>ՍՈՑԻԱԼԱԿԱՆ ՕԳՆՈՒԹՅԱՆ ԴՐԱՄԱԿԱՆ ԱՐՏԱՀԱՅՏՈՒԹՅԱՄԲ ՆՊԱՍՏՆԵՐ (ԲՅՈՒՋԵԻՑ) (տող 4631 + տող 4632 + տող 4633 + տող 4634), որից`</t>
  </si>
  <si>
    <t>4631</t>
  </si>
  <si>
    <t>- Հուղարկավորության նպաստներ բյուջեից</t>
  </si>
  <si>
    <t>4726</t>
  </si>
  <si>
    <t>4632</t>
  </si>
  <si>
    <t>- Կրթական, մշակութային և սպորտային նպաստներ բյուջեից</t>
  </si>
  <si>
    <t>4727</t>
  </si>
  <si>
    <t>4633</t>
  </si>
  <si>
    <t>- Բնակարանային նպաստներ բյուջեից</t>
  </si>
  <si>
    <t>4728</t>
  </si>
  <si>
    <t>4634</t>
  </si>
  <si>
    <t>- Այլ նպաստներ բյուջեից</t>
  </si>
  <si>
    <t>4729</t>
  </si>
  <si>
    <t>4640</t>
  </si>
  <si>
    <t>ԿԵՆՍԱԹՈՇԱԿՆԵՐ (տող 4641), որից`</t>
  </si>
  <si>
    <t>4641</t>
  </si>
  <si>
    <t>- Կենսաթոշակներ</t>
  </si>
  <si>
    <t>4741</t>
  </si>
  <si>
    <t>4700</t>
  </si>
  <si>
    <t>1.7 ԱՅԼ ԾԱԽՍԵՐ (տող 4710 + տող 4720 + տող 4730 + տող 4740 + տող 4750 + տող 4760+ տող 4770), այդ թվում`</t>
  </si>
  <si>
    <t>4710</t>
  </si>
  <si>
    <t>ՆՎԻՐԱՏՎՈՒԹՅՈՒՆՆԵՐ ՈՉ ԿԱՌԱՎԱՐԱԿԱՆ (ՀԱՍԱՐԱԿԱԿԱՆ) ԿԱԶՄԱԿԵՐՊՈՒԹՅՈՒՆՆԵՐԻՆ (տող 4711 + տող 4712), որից`</t>
  </si>
  <si>
    <t>- Տնային տնտեսություններին ծառայություններ մատուցող` շահույթ չհետապնդող կազմակերպություններին նվիրատվություններ</t>
  </si>
  <si>
    <t>4811</t>
  </si>
  <si>
    <t>- Նվիրատվություններ այլ շահույթ չհետապնդող կազմակերպություններին</t>
  </si>
  <si>
    <t>4819</t>
  </si>
  <si>
    <t>4720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</si>
  <si>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</si>
  <si>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4721</t>
  </si>
  <si>
    <t>- Աշխատավարձի ֆոնդ</t>
  </si>
  <si>
    <t>4821</t>
  </si>
  <si>
    <t>4722</t>
  </si>
  <si>
    <t>- Այլ հարկեր</t>
  </si>
  <si>
    <t>4822</t>
  </si>
  <si>
    <t>4723</t>
  </si>
  <si>
    <t>- Պարտադիր վճարներ</t>
  </si>
  <si>
    <t>4823</t>
  </si>
  <si>
    <t>4724</t>
  </si>
  <si>
    <t>- Պետական հատվածի տարբեր մակարդակների կողմից միմյանց նկատմամբ կիրառվող տույժեր</t>
  </si>
  <si>
    <t>4824</t>
  </si>
  <si>
    <t>4730</t>
  </si>
  <si>
    <t>ԴԱՏԱՐԱՆՆԵՐԻ ԿՈՂՄԻՑ ՆՇԱՆԱԿՎԱԾ ՏՈՒՅԺԵՐ ԵՎ ՏՈՒԳԱՆՔՆԵՐ (տող 4731), որից`</t>
  </si>
  <si>
    <t>4731</t>
  </si>
  <si>
    <t>- Դատարանների կողմից նշանակված տույժեր և տուգանքներ</t>
  </si>
  <si>
    <t>4831</t>
  </si>
  <si>
    <t>4740</t>
  </si>
  <si>
    <t>ԲՆԱԿԱՆ ԱՂԵՏՆԵՐԻՑ ԿԱՄ ԱՅԼ ԲՆԱԿԱՆ ՊԱՏՃԱՌՆԵՐՈՎ ԱՌԱՋԱՑԱԾ ՎՆԱՍՆԵՐԻ ԿԱՄ ՎՆԱՍՎԱԾՔՆԵՐԻ ՎԵՐԱԿԱՆԳՆՈՒՄ (տող 4741 + տող 4742), որից`</t>
  </si>
  <si>
    <t>- Բնական աղետներից առաջացած վնասվածքների կամ վնասների վերականգնում</t>
  </si>
  <si>
    <t>4841</t>
  </si>
  <si>
    <t>4742</t>
  </si>
  <si>
    <t>- Այլ բնական պատճառներով ստացած վնասվածքների վերականգնում</t>
  </si>
  <si>
    <t>4842</t>
  </si>
  <si>
    <t>4750</t>
  </si>
  <si>
    <t>ԿԱՌԱՎԱՐՄԱՆ ՄԱՐՄԻՆՆԵՐԻ ԳՈՐԾՈՒՆԵՈՒԹՅԱՆ ՀԵՏԵՎԱՆՔՈՎ ԱՌԱՋԱՑԱԾ ՎՆԱՍՆԵՐԻ ԿԱՄ ՎՆԱՍՎԱԾՔՆԵՐԻ ՎԵՐԱԿԱՆԳՆՈՒՄ (տող 4751), որից`</t>
  </si>
  <si>
    <t>4751</t>
  </si>
  <si>
    <t>- Կառավարման մարմինների գործունեության հետևանքով առաջացած վնասվածքների կամ վնասների վերականգնում</t>
  </si>
  <si>
    <t>4851</t>
  </si>
  <si>
    <t>4760</t>
  </si>
  <si>
    <t>ԱՅԼ ԾԱԽՍԵՐ (տող 4761), որից`</t>
  </si>
  <si>
    <t>4761</t>
  </si>
  <si>
    <t>- Այլ ծախսեր</t>
  </si>
  <si>
    <t>4861</t>
  </si>
  <si>
    <t>4770</t>
  </si>
  <si>
    <t>ՊԱՀՈՒՍՏԱՅԻՆ ՄԻՋՈՑՆԵՐ (տող 4771 + տող 4771Ա), որից`</t>
  </si>
  <si>
    <t>4771</t>
  </si>
  <si>
    <t>- Պահուստային միջոցներ (վարչական բյ.)</t>
  </si>
  <si>
    <t>4891</t>
  </si>
  <si>
    <t>4771Ա</t>
  </si>
  <si>
    <t>- Պահուստային միջոցներ (ֆոնդային բյ.)</t>
  </si>
  <si>
    <t>4772</t>
  </si>
  <si>
    <t>այդ թվում` համայնքի բյուջեի վարչական մասի պահուստային ֆոնդից ֆոնդային մաս կատարվող հատկացումներ</t>
  </si>
  <si>
    <t>5000</t>
  </si>
  <si>
    <t>Բ. ՈՉ ՖԻՆԱՆՍԱԿԱՆ ԱԿՏԻՎՆԵՐԻ ԳԾՈՎ ԾԱԽՍԵՐ (տող 5100 + տող 5200 + տող 5300 + տող 5400), այդ թվում`</t>
  </si>
  <si>
    <t>5100</t>
  </si>
  <si>
    <t>1.1. ՀԻՄՆԱԿԱՆ ՄԻՋՈՑՆԵՐ (տող 5110 + տող 5120 + տող 5130), այդ թվում`</t>
  </si>
  <si>
    <t>5110</t>
  </si>
  <si>
    <t>ՇԵՆՔԵՐ ԵՎ ՇԻՆՈՒԹՅՈՒՆՆԵՐ (տող 5111 + տող 5112 + տող 5113), որից`</t>
  </si>
  <si>
    <t>5111</t>
  </si>
  <si>
    <t>- Շենքերի և շինությունների ձեռքբերում</t>
  </si>
  <si>
    <t>5112</t>
  </si>
  <si>
    <t>- Շենքերի և շինությունների կառուցում</t>
  </si>
  <si>
    <t>5113</t>
  </si>
  <si>
    <t>- Շենքերի և շինությունների կապիտալ վերանորոգում</t>
  </si>
  <si>
    <t>5120</t>
  </si>
  <si>
    <t>ՄԵՔԵՆԱՆԵՐ ԵՎ ՍԱՐՔԱՎՈՐՈՒՄՆԵՐ (տող 5121 + տող 5122 + տող 5123), որից`</t>
  </si>
  <si>
    <t>5121</t>
  </si>
  <si>
    <t>- Տրանսպորտային սարքավորումներ</t>
  </si>
  <si>
    <t>5122</t>
  </si>
  <si>
    <t>- Վարչական սարքավորումներ</t>
  </si>
  <si>
    <t>5123</t>
  </si>
  <si>
    <t>- Այլ մեքենաներ և սարքավորումներ</t>
  </si>
  <si>
    <t>5129</t>
  </si>
  <si>
    <t>5130</t>
  </si>
  <si>
    <t>ԱՅԼ ՀԻՄՆԱԿԱՆ ՄԻՋՈՑՆԵՐ (տող 5131 + տող 5132 + տող 5133 + տող 5134), որից`</t>
  </si>
  <si>
    <t>5131</t>
  </si>
  <si>
    <t>- Աճեցվող ակտիվներ</t>
  </si>
  <si>
    <t>5132</t>
  </si>
  <si>
    <t>- Ոչ նյութական հիմնական միջոցներ</t>
  </si>
  <si>
    <t>5133</t>
  </si>
  <si>
    <t>- Գեոդեզիական քարտեզագրական ծախսեր</t>
  </si>
  <si>
    <t>5134</t>
  </si>
  <si>
    <t>- Նախագծահետազոտական ծախսեր</t>
  </si>
  <si>
    <t>5200</t>
  </si>
  <si>
    <t>1.2 ՊԱՇԱՐՆԵՐ (տող 5211 + տող 5221 + տող 5231 + տող 5241), այդ թվում`</t>
  </si>
  <si>
    <t>5300</t>
  </si>
  <si>
    <t>1.3 ԲԱՐՁՐԱՐԺԵՔ ԱԿՏԻՎՆԵՐ (տող 5311), այդ թվում`</t>
  </si>
  <si>
    <t>5400</t>
  </si>
  <si>
    <t>1.4 ՉԱՐՏԱԴՐՎԱԾ ԱԿՏԻՎՆԵՐ (տող 5411 + տող 5421 + տող 5431 + տող 5441), այդ թվում`</t>
  </si>
  <si>
    <t>6000</t>
  </si>
  <si>
    <t>Գ. ՈՉ ՖԻՆԱՆՍԱԿԱՆ ԱԿՏԻՎՆԵՐԻ ԻՐԱՑՈՒՄԻՑ ՄՈՒՏՔԵՐ (տող 6100 + տող 6200 + տող 6300 + տող 6400), այդ թվում`</t>
  </si>
  <si>
    <t>6100</t>
  </si>
  <si>
    <t>ՀԻՄՆԱԿԱՆ ՄԻՋՈՑՆԵՐԻ ԻՐԱՑՈՒՄԻՑ ՄՈՒՏՔԵՐ (տող 6110 + տող 6120 + տող 6130), այդ թվում`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</si>
  <si>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</si>
  <si>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</si>
  <si>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</si>
  <si>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</si>
  <si>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</si>
  <si>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</si>
  <si>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</si>
  <si>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</si>
  <si>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</si>
  <si>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8211</t>
  </si>
  <si>
    <t>6410</t>
  </si>
  <si>
    <t>ՀՈՂԻ ԻՐԱՑՈՒՄԻՑ ՄՈՒՏՔԵՐ</t>
  </si>
  <si>
    <t>8411</t>
  </si>
  <si>
    <t xml:space="preserve">ՀԱՇՎԵՏՎՈՒԹՅՈՒՆ 
ՀԱՄԱՅՆՔԻ ԲՅՈՒՋԵԻ ՀԱՎԵԼՈՒՐԴԻ ԿԱՄ ՊԱԿԱՍՈՒՐԴԻ (ԴԵՖԻՑԻՏԻ) ԿԱՏԱՐՄԱՆ ՎԵՐԱԲԵՐՅԱԼ
</t>
  </si>
  <si>
    <t>ՀԱՏՎԱԾ 4</t>
  </si>
  <si>
    <t>Տողի
N</t>
  </si>
  <si>
    <t>Եկամուտների անվանումները</t>
  </si>
  <si>
    <t>Ընդամենը(ս.4+ս.5)</t>
  </si>
  <si>
    <t>Ընդամենը(ս.7+ս.8)</t>
  </si>
  <si>
    <t>Ընդամենը(ս.10+ս.11)</t>
  </si>
  <si>
    <t>8000</t>
  </si>
  <si>
    <t xml:space="preserve">ԸՆԴԱՄԵՆԸ ՀԱՎԵԼՈՒՐԴԸ (դրական նշանով) ԿԱՄ ՊԱԿԱՍՈՒՐԴԸ (բացասական նշանով)*    </t>
  </si>
  <si>
    <t>ՀԱՇՎԵՏՎՈՒԹՅՈՒՆ
ՀԱՄԱՅՆՔԻ ԲՅՈՒՋԵԻ ՀԱՎԵԼՈՒՐԴԻ ՕԳՏԱԳՈՐԾՄԱՆ ՈՒՂՂՈՒԹՅՈՒՆՆԵՐԻ ԿԱՄՊԱԿԱՍՈՒՐԴԻ  (ԴԵՖԻՑԻՏԻ) ՖԻՆԱՆՍԱՎՈՐՄԱՆ ԱՂԲՅՈՒՐՆԵՐԻ
ԿԱՏԱՐՄԱՆ ՎԵՐԱԲԵՐՅԱԼ</t>
  </si>
  <si>
    <t>ՀԱՏՎԱԾ 5</t>
  </si>
  <si>
    <t>Բյուջետային ծախսերի տնտեսագիտական դասակարգման հոդվածների</t>
  </si>
  <si>
    <t xml:space="preserve">
անվանումներ</t>
  </si>
  <si>
    <t>Ընդամենը (ս.5+ս.6)</t>
  </si>
  <si>
    <t>Ընդամենը (ս.8+ս.9)</t>
  </si>
  <si>
    <t>Ընդամենը (ս.11+ս.12)</t>
  </si>
  <si>
    <t>8010</t>
  </si>
  <si>
    <t>ԸՆԴԱՄԵՆԸ`  (տող 8100+տող 8200), այդ թվում`    (տող 8000 հակառակ նշանով)</t>
  </si>
  <si>
    <t>2115252.8</t>
  </si>
  <si>
    <t>0.0</t>
  </si>
  <si>
    <t>8100</t>
  </si>
  <si>
    <t>Ա. ՆԵՐՔԻՆ ԱՂԲՅՈՒՐՆԵՐ  (տող 8110+տող 8160), այդ թվում`</t>
  </si>
  <si>
    <t>8110</t>
  </si>
  <si>
    <t>1. ՓՈԽԱՌՈՒ ՄԻՋՈՑՆԵՐ  (տող 8111+տող 8120), այդ թվում</t>
  </si>
  <si>
    <t xml:space="preserve">1.1. Արժեթղթեր (բացառությամբ բաժնետոմսերի և կապիտալում այլ մասնակցության)(տող 8112+տող8113), որից </t>
  </si>
  <si>
    <t>8120</t>
  </si>
  <si>
    <t xml:space="preserve">1.2. Վարկեր և փոխատվություններ (ստացում և մարում)  (տող 8121+տող8140), այդ թվում  </t>
  </si>
  <si>
    <t>8160</t>
  </si>
  <si>
    <t xml:space="preserve">2. ՖԻՆԱՆՍԱԿԱՆ ԱԿՏԻՎՆԵՐ (տող 8161 + տող 8170 + տող 8190-տող 8197 + տող 8198 + տող 8199)այդ թվում`  </t>
  </si>
  <si>
    <t>8161</t>
  </si>
  <si>
    <t>2.1. Բաժնետոմսեր և կապիտալում այլ մասնակցություն (տող 8162+ տող 8163 + տող 8164)որից`</t>
  </si>
  <si>
    <t>8162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</si>
  <si>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</si>
  <si>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</si>
  <si>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>8163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</si>
  <si>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առաջացած միջոցներից համայնքի բյուջե մասհանումից մուտքեր</t>
  </si>
  <si>
    <t>8164</t>
  </si>
  <si>
    <t xml:space="preserve"> - բաժնետոմսեր և կապիտալում այլ մասնակցության ձեռքբերում</t>
  </si>
  <si>
    <t>6213</t>
  </si>
  <si>
    <t>8170</t>
  </si>
  <si>
    <t xml:space="preserve">2.2. Փոխատվություններ (տող 8171+ տող 8172)որից  </t>
  </si>
  <si>
    <t>8171</t>
  </si>
  <si>
    <t xml:space="preserve"> - նախկինում տրամադրված փոխատվությունների դիմաց ստացվող մարումներից մուտքեր</t>
  </si>
  <si>
    <t>9212</t>
  </si>
  <si>
    <t>8172</t>
  </si>
  <si>
    <t xml:space="preserve"> - փոխատվությունների տրամադրում</t>
  </si>
  <si>
    <t>6212</t>
  </si>
  <si>
    <t>8190</t>
  </si>
  <si>
    <t>2.3. Համայնքի բյուջեի միջոցների տարեսկզբի ազատ մնացորդը` (տող 8191 + տող 8194-տող 8193)այդ թվում`</t>
  </si>
  <si>
    <t>8191</t>
  </si>
  <si>
    <t xml:space="preserve"> 2.3.1. Համայնքի բյուջեի վարչական մասի միջոցների տարեսկզբի ազատ մնացորդ որից`</t>
  </si>
  <si>
    <t>9320</t>
  </si>
  <si>
    <t>8192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</si>
  <si>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</si>
  <si>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8193</t>
  </si>
  <si>
    <t>- ենթակա է ուղղման համայնքի բյուջեի ֆոնդային մաս (տող 8191 - տող 8192)</t>
  </si>
  <si>
    <t>8194</t>
  </si>
  <si>
    <t>2.3.2. Համայնքի բյուջեի ֆոնդային մասի միջոցների տարեսկզբի մնացորդ (տող 8195 + տող 8196)որից`</t>
  </si>
  <si>
    <t>9330</t>
  </si>
  <si>
    <t>8195</t>
  </si>
  <si>
    <t xml:space="preserve"> - առանց վարչական մասի միջոցների տարեսկզբի ազատ մնացորդից ֆոնդային մաս մուտքագրման ենթակա գումարի </t>
  </si>
  <si>
    <t>8196</t>
  </si>
  <si>
    <t xml:space="preserve"> - վարչական մասի միջոցների տարեսկզբի ազատ մնացորդից ֆոնդային մաս մուտքագրման ենթակա գումարը (տող 8193)</t>
  </si>
  <si>
    <t>8197</t>
  </si>
  <si>
    <t>2.4. Համայնքի բյուջեի ֆոնդային մասի ժամանակավոր ազատ միջոցների տրամադրում վարչական մաս</t>
  </si>
  <si>
    <t>8198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</si>
  <si>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</si>
  <si>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</si>
  <si>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</si>
  <si>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8199ա</t>
  </si>
  <si>
    <t>որից` ծախսերի ֆինանսավորմանը չուղղված համայնքի բյուջեի միջոցների տարեսկզբի ազատ մնացորդի գումարը</t>
  </si>
  <si>
    <t>8200</t>
  </si>
  <si>
    <t xml:space="preserve"> Բ. ԱՐՏԱՔԻՆ ԱՂԲՅՈՒՐՆԵՐ (տող 8210)այդ թվում`</t>
  </si>
  <si>
    <t>8210</t>
  </si>
  <si>
    <t xml:space="preserve">1. ՓՈԽԱՌՈՒ ՄԻՋՈՑՆԵՐ (տող 8211 + տող 8220)այդ թվում`  </t>
  </si>
  <si>
    <t xml:space="preserve"> 1.1. Արժեթղթեր (բացառությամբ բաժնետոմսերի և կապիտալում այլ մասնակցության) տող 8212+ տող 8213 որից`  </t>
  </si>
  <si>
    <t>8220</t>
  </si>
  <si>
    <t xml:space="preserve">1.2. Վարկեր և փոխատվություններ (ստացում և մարում) տող 8221 + տող 8240 այդ թվում`    </t>
  </si>
  <si>
    <t>(հազար դրամ)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</si>
</sst>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10409]0.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0"/>
      <color indexed="8"/>
      <name val="Sylfaen"/>
      <charset val="1"/>
    </font>
    <font>
      <sz val="11.95"/>
      <color indexed="8"/>
      <name val="Sylfaen"/>
      <charset val="1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name val="Arial LatArm"/>
      <family val="2"/>
    </font>
    <font>
      <b/>
      <sz val="12"/>
      <color indexed="8"/>
      <name val="Sylfae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0"/>
      <name val="Arial"/>
      <family val="2"/>
      <charset val="204"/>
    </font>
    <font>
      <sz val="16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8"/>
      <color indexed="8"/>
      <name val="Arial AMU"/>
      <charset val="1"/>
    </font>
    <font>
      <sz val="10"/>
      <color indexed="8"/>
      <name val="Arial"/>
      <family val="2"/>
      <charset val="204"/>
    </font>
    <font>
      <sz val="8"/>
      <color indexed="8"/>
      <name val="Sylfaen"/>
      <family val="1"/>
      <charset val="204"/>
    </font>
    <font>
      <b/>
      <sz val="9"/>
      <color indexed="8"/>
      <name val="Arial"/>
      <family val="2"/>
      <charset val="204"/>
    </font>
    <font>
      <sz val="9"/>
      <color indexed="8"/>
      <name val="Sylfaen"/>
      <family val="1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 AMU"/>
      <charset val="1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19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" fontId="2" fillId="0" borderId="2" applyFill="0" applyProtection="0">
      <alignment horizontal="right" vertical="center"/>
    </xf>
    <xf numFmtId="0" fontId="2" fillId="0" borderId="2" applyNumberFormat="0" applyFill="0" applyProtection="0">
      <alignment horizontal="center" vertical="center"/>
    </xf>
    <xf numFmtId="0" fontId="2" fillId="0" borderId="2" applyNumberFormat="0" applyFill="0" applyProtection="0">
      <alignment horizontal="left" vertical="center" wrapText="1"/>
    </xf>
    <xf numFmtId="0" fontId="3" fillId="0" borderId="2" applyNumberFormat="0" applyFill="0" applyProtection="0">
      <alignment horizontal="right" vertical="center"/>
    </xf>
    <xf numFmtId="4" fontId="3" fillId="0" borderId="3" applyFill="0" applyProtection="0">
      <alignment horizontal="right" vertical="center"/>
    </xf>
    <xf numFmtId="4" fontId="3" fillId="0" borderId="3" applyFill="0" applyProtection="0">
      <alignment horizontal="center" vertical="center"/>
    </xf>
    <xf numFmtId="0" fontId="2" fillId="0" borderId="3" applyNumberFormat="0" applyFill="0" applyProtection="0">
      <alignment horizontal="left" vertical="center" wrapText="1"/>
    </xf>
    <xf numFmtId="0" fontId="4" fillId="0" borderId="1" applyNumberFormat="0" applyFill="0" applyProtection="0">
      <alignment horizontal="center"/>
    </xf>
    <xf numFmtId="0" fontId="13" fillId="0" borderId="0"/>
  </cellStyleXfs>
  <cellXfs count="129">
    <xf numFmtId="0" fontId="0" fillId="0" borderId="0" xfId="0"/>
    <xf numFmtId="0" fontId="0" fillId="0" borderId="0" xfId="0" applyAlignment="1">
      <alignment vertical="center" wrapText="1"/>
    </xf>
    <xf numFmtId="0" fontId="1" fillId="0" borderId="1" xfId="1" applyFill="1" applyBorder="1" applyAlignment="1">
      <alignment vertical="center" wrapText="1"/>
    </xf>
    <xf numFmtId="0" fontId="1" fillId="0" borderId="1" xfId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right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vertical="center" wrapText="1"/>
    </xf>
    <xf numFmtId="0" fontId="2" fillId="0" borderId="6" xfId="3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right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3" fillId="0" borderId="4" xfId="6" applyNumberFormat="1" applyFont="1" applyFill="1" applyBorder="1" applyAlignment="1">
      <alignment horizontal="right" vertical="center" wrapText="1"/>
    </xf>
    <xf numFmtId="4" fontId="3" fillId="0" borderId="4" xfId="6" applyNumberFormat="1" applyFont="1" applyFill="1" applyBorder="1" applyAlignment="1">
      <alignment horizontal="center" vertical="center" wrapText="1"/>
    </xf>
    <xf numFmtId="4" fontId="3" fillId="0" borderId="4" xfId="7" applyNumberFormat="1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right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right" vertical="center" wrapText="1"/>
    </xf>
    <xf numFmtId="4" fontId="2" fillId="0" borderId="4" xfId="2" applyNumberFormat="1" applyFont="1" applyFill="1" applyBorder="1" applyAlignment="1">
      <alignment horizontal="right" vertical="center" wrapText="1"/>
    </xf>
    <xf numFmtId="4" fontId="2" fillId="0" borderId="4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9" fillId="0" borderId="4" xfId="6" applyNumberFormat="1" applyFont="1" applyFill="1" applyBorder="1" applyAlignment="1">
      <alignment horizontal="right" vertical="center" wrapText="1"/>
    </xf>
    <xf numFmtId="0" fontId="9" fillId="0" borderId="4" xfId="8" applyFont="1" applyFill="1" applyBorder="1" applyAlignment="1">
      <alignment horizontal="left" vertical="center" wrapText="1"/>
    </xf>
    <xf numFmtId="4" fontId="9" fillId="0" borderId="4" xfId="7" applyNumberFormat="1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right" vertical="center" wrapText="1"/>
    </xf>
    <xf numFmtId="0" fontId="9" fillId="0" borderId="4" xfId="4" applyFont="1" applyFill="1" applyBorder="1" applyAlignment="1">
      <alignment horizontal="left" vertical="center" wrapText="1"/>
    </xf>
    <xf numFmtId="0" fontId="9" fillId="0" borderId="6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164" fontId="2" fillId="0" borderId="4" xfId="2" applyNumberFormat="1" applyFont="1" applyFill="1" applyBorder="1" applyAlignment="1">
      <alignment horizontal="right" vertical="center" wrapText="1"/>
    </xf>
    <xf numFmtId="164" fontId="2" fillId="0" borderId="6" xfId="2" applyNumberFormat="1" applyFont="1" applyFill="1" applyBorder="1" applyAlignment="1">
      <alignment horizontal="right" vertical="center" wrapText="1"/>
    </xf>
    <xf numFmtId="164" fontId="2" fillId="0" borderId="2" xfId="2" applyNumberFormat="1" applyFont="1" applyFill="1" applyBorder="1" applyAlignment="1">
      <alignment horizontal="right" vertical="center" wrapText="1"/>
    </xf>
    <xf numFmtId="0" fontId="1" fillId="0" borderId="0" xfId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0" xfId="1" applyFill="1" applyBorder="1" applyAlignment="1">
      <alignment horizontal="center" vertical="center" wrapText="1"/>
    </xf>
    <xf numFmtId="0" fontId="13" fillId="0" borderId="0" xfId="10"/>
    <xf numFmtId="0" fontId="17" fillId="2" borderId="7" xfId="10" applyFont="1" applyFill="1" applyBorder="1" applyAlignment="1" applyProtection="1">
      <alignment horizontal="center" vertical="top" wrapText="1" readingOrder="1"/>
      <protection locked="0"/>
    </xf>
    <xf numFmtId="0" fontId="18" fillId="0" borderId="7" xfId="10" applyFont="1" applyBorder="1" applyAlignment="1" applyProtection="1">
      <alignment vertical="top" wrapText="1" readingOrder="1"/>
      <protection locked="0"/>
    </xf>
    <xf numFmtId="0" fontId="13" fillId="0" borderId="14" xfId="10" applyBorder="1" applyAlignment="1" applyProtection="1">
      <alignment vertical="top" wrapText="1"/>
      <protection locked="0"/>
    </xf>
    <xf numFmtId="0" fontId="19" fillId="2" borderId="9" xfId="10" applyFont="1" applyFill="1" applyBorder="1" applyAlignment="1" applyProtection="1">
      <alignment horizontal="center" vertical="top" wrapText="1" readingOrder="1"/>
      <protection locked="0"/>
    </xf>
    <xf numFmtId="0" fontId="20" fillId="2" borderId="9" xfId="10" applyFont="1" applyFill="1" applyBorder="1" applyAlignment="1" applyProtection="1">
      <alignment horizontal="center" vertical="top" wrapText="1" readingOrder="1"/>
      <protection locked="0"/>
    </xf>
    <xf numFmtId="0" fontId="15" fillId="0" borderId="9" xfId="10" applyFont="1" applyBorder="1" applyAlignment="1" applyProtection="1">
      <alignment horizontal="center" vertical="center" wrapText="1" readingOrder="1"/>
      <protection locked="0"/>
    </xf>
    <xf numFmtId="165" fontId="22" fillId="0" borderId="9" xfId="10" applyNumberFormat="1" applyFont="1" applyBorder="1" applyAlignment="1" applyProtection="1">
      <alignment horizontal="right" vertical="center" wrapText="1" readingOrder="1"/>
      <protection locked="0"/>
    </xf>
    <xf numFmtId="0" fontId="23" fillId="2" borderId="9" xfId="10" applyFont="1" applyFill="1" applyBorder="1" applyAlignment="1" applyProtection="1">
      <alignment horizontal="center" vertical="top" wrapText="1" readingOrder="1"/>
      <protection locked="0"/>
    </xf>
    <xf numFmtId="0" fontId="23" fillId="0" borderId="9" xfId="10" applyFont="1" applyBorder="1" applyAlignment="1" applyProtection="1">
      <alignment horizontal="center" vertical="top" wrapText="1" readingOrder="1"/>
      <protection locked="0"/>
    </xf>
    <xf numFmtId="0" fontId="18" fillId="0" borderId="9" xfId="10" applyFont="1" applyBorder="1" applyAlignment="1" applyProtection="1">
      <alignment horizontal="center" vertical="center" wrapText="1" readingOrder="1"/>
      <protection locked="0"/>
    </xf>
    <xf numFmtId="0" fontId="22" fillId="0" borderId="9" xfId="10" applyFont="1" applyBorder="1" applyAlignment="1" applyProtection="1">
      <alignment horizontal="right" vertical="center" wrapText="1" readingOrder="1"/>
      <protection locked="0"/>
    </xf>
    <xf numFmtId="0" fontId="17" fillId="2" borderId="9" xfId="10" applyFont="1" applyFill="1" applyBorder="1" applyAlignment="1" applyProtection="1">
      <alignment horizontal="center" vertical="top" wrapText="1" readingOrder="1"/>
      <protection locked="0"/>
    </xf>
    <xf numFmtId="0" fontId="13" fillId="0" borderId="8" xfId="10" applyBorder="1" applyAlignment="1" applyProtection="1">
      <alignment vertical="top" wrapText="1"/>
      <protection locked="0"/>
    </xf>
    <xf numFmtId="0" fontId="15" fillId="0" borderId="9" xfId="10" applyFont="1" applyBorder="1" applyAlignment="1" applyProtection="1">
      <alignment horizontal="center" vertical="top" wrapText="1" readingOrder="1"/>
      <protection locked="0"/>
    </xf>
    <xf numFmtId="0" fontId="18" fillId="0" borderId="9" xfId="10" applyFont="1" applyBorder="1" applyAlignment="1" applyProtection="1">
      <alignment horizontal="right" vertical="top" wrapText="1" readingOrder="1"/>
      <protection locked="0"/>
    </xf>
    <xf numFmtId="0" fontId="18" fillId="0" borderId="9" xfId="10" applyFont="1" applyBorder="1" applyAlignment="1" applyProtection="1">
      <alignment horizontal="right" vertical="top" wrapText="1" readingOrder="1"/>
      <protection locked="0"/>
    </xf>
    <xf numFmtId="165" fontId="22" fillId="0" borderId="9" xfId="10" applyNumberFormat="1" applyFont="1" applyBorder="1" applyAlignment="1" applyProtection="1">
      <alignment horizontal="right" vertical="center" wrapText="1" readingOrder="1"/>
      <protection locked="0"/>
    </xf>
    <xf numFmtId="0" fontId="13" fillId="0" borderId="0" xfId="10"/>
    <xf numFmtId="0" fontId="22" fillId="0" borderId="9" xfId="10" applyFont="1" applyBorder="1" applyAlignment="1" applyProtection="1">
      <alignment horizontal="right" vertical="center" wrapText="1" readingOrder="1"/>
      <protection locked="0"/>
    </xf>
    <xf numFmtId="0" fontId="18" fillId="0" borderId="12" xfId="10" applyFont="1" applyBorder="1" applyAlignment="1" applyProtection="1">
      <alignment horizontal="right" vertical="top" wrapText="1" readingOrder="1"/>
      <protection locked="0"/>
    </xf>
    <xf numFmtId="0" fontId="19" fillId="2" borderId="4" xfId="10" applyFont="1" applyFill="1" applyBorder="1" applyAlignment="1" applyProtection="1">
      <alignment horizontal="center" vertical="top" wrapText="1" readingOrder="1"/>
      <protection locked="0"/>
    </xf>
    <xf numFmtId="0" fontId="23" fillId="2" borderId="4" xfId="10" applyFont="1" applyFill="1" applyBorder="1" applyAlignment="1" applyProtection="1">
      <alignment horizontal="center" vertical="top" wrapText="1" readingOrder="1"/>
      <protection locked="0"/>
    </xf>
    <xf numFmtId="0" fontId="18" fillId="0" borderId="4" xfId="10" applyFont="1" applyBorder="1" applyAlignment="1" applyProtection="1">
      <alignment horizontal="right" vertical="top" wrapText="1" readingOrder="1"/>
      <protection locked="0"/>
    </xf>
    <xf numFmtId="164" fontId="1" fillId="0" borderId="1" xfId="1" applyNumberFormat="1" applyFill="1" applyBorder="1" applyAlignment="1">
      <alignment vertical="center" wrapText="1"/>
    </xf>
    <xf numFmtId="164" fontId="1" fillId="0" borderId="5" xfId="1" applyNumberFormat="1" applyFill="1" applyBorder="1" applyAlignment="1">
      <alignment vertical="center" wrapText="1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1" fillId="0" borderId="0" xfId="1" applyFill="1" applyBorder="1" applyAlignment="1">
      <alignment horizontal="right" vertical="center" wrapText="1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 applyAlignment="1">
      <alignment vertical="center" wrapText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 vertical="center" wrapText="1"/>
    </xf>
    <xf numFmtId="4" fontId="3" fillId="0" borderId="4" xfId="6" applyNumberFormat="1" applyFont="1" applyFill="1" applyBorder="1" applyAlignment="1">
      <alignment horizontal="center" vertical="center" wrapText="1"/>
    </xf>
    <xf numFmtId="0" fontId="19" fillId="0" borderId="9" xfId="10" applyFont="1" applyBorder="1" applyAlignment="1" applyProtection="1">
      <alignment horizontal="center" vertical="top" wrapText="1" readingOrder="1"/>
      <protection locked="0"/>
    </xf>
    <xf numFmtId="0" fontId="13" fillId="0" borderId="11" xfId="10" applyBorder="1" applyAlignment="1" applyProtection="1">
      <alignment vertical="top" wrapText="1"/>
      <protection locked="0"/>
    </xf>
    <xf numFmtId="0" fontId="19" fillId="2" borderId="9" xfId="10" applyFont="1" applyFill="1" applyBorder="1" applyAlignment="1" applyProtection="1">
      <alignment horizontal="center" vertical="top" wrapText="1" readingOrder="1"/>
      <protection locked="0"/>
    </xf>
    <xf numFmtId="0" fontId="13" fillId="0" borderId="14" xfId="10" applyBorder="1" applyAlignment="1" applyProtection="1">
      <alignment vertical="top" wrapText="1"/>
      <protection locked="0"/>
    </xf>
    <xf numFmtId="0" fontId="13" fillId="0" borderId="8" xfId="10" applyBorder="1" applyAlignment="1" applyProtection="1">
      <alignment vertical="top" wrapText="1"/>
      <protection locked="0"/>
    </xf>
    <xf numFmtId="0" fontId="13" fillId="2" borderId="15" xfId="10" applyFill="1" applyBorder="1" applyAlignment="1" applyProtection="1">
      <alignment vertical="top" wrapText="1"/>
      <protection locked="0"/>
    </xf>
    <xf numFmtId="0" fontId="13" fillId="0" borderId="17" xfId="10" applyBorder="1" applyAlignment="1" applyProtection="1">
      <alignment vertical="top" wrapText="1"/>
      <protection locked="0"/>
    </xf>
    <xf numFmtId="0" fontId="13" fillId="0" borderId="16" xfId="10" applyBorder="1" applyAlignment="1" applyProtection="1">
      <alignment vertical="top" wrapText="1"/>
      <protection locked="0"/>
    </xf>
    <xf numFmtId="0" fontId="13" fillId="2" borderId="12" xfId="10" applyFill="1" applyBorder="1" applyAlignment="1" applyProtection="1">
      <alignment vertical="top" wrapText="1"/>
      <protection locked="0"/>
    </xf>
    <xf numFmtId="0" fontId="13" fillId="0" borderId="10" xfId="10" applyBorder="1" applyAlignment="1" applyProtection="1">
      <alignment vertical="top" wrapText="1"/>
      <protection locked="0"/>
    </xf>
    <xf numFmtId="0" fontId="19" fillId="2" borderId="12" xfId="10" applyFont="1" applyFill="1" applyBorder="1" applyAlignment="1" applyProtection="1">
      <alignment horizontal="center" vertical="top" wrapText="1" readingOrder="1"/>
      <protection locked="0"/>
    </xf>
    <xf numFmtId="0" fontId="19" fillId="0" borderId="12" xfId="10" applyFont="1" applyBorder="1" applyAlignment="1" applyProtection="1">
      <alignment horizontal="center" vertical="top" wrapText="1" readingOrder="1"/>
      <protection locked="0"/>
    </xf>
    <xf numFmtId="0" fontId="13" fillId="0" borderId="12" xfId="10" applyBorder="1" applyAlignment="1" applyProtection="1">
      <alignment vertical="top" wrapText="1"/>
      <protection locked="0"/>
    </xf>
    <xf numFmtId="0" fontId="13" fillId="0" borderId="13" xfId="10" applyBorder="1" applyAlignment="1" applyProtection="1">
      <alignment vertical="top" wrapText="1"/>
      <protection locked="0"/>
    </xf>
    <xf numFmtId="0" fontId="13" fillId="0" borderId="15" xfId="10" applyBorder="1" applyAlignment="1" applyProtection="1">
      <alignment vertical="top" wrapText="1"/>
      <protection locked="0"/>
    </xf>
    <xf numFmtId="0" fontId="14" fillId="0" borderId="0" xfId="10" applyFont="1" applyAlignment="1" applyProtection="1">
      <alignment horizontal="center" vertical="top" wrapText="1" readingOrder="1"/>
      <protection locked="0"/>
    </xf>
    <xf numFmtId="0" fontId="13" fillId="0" borderId="0" xfId="10"/>
    <xf numFmtId="0" fontId="15" fillId="0" borderId="0" xfId="10" applyFont="1" applyAlignment="1" applyProtection="1">
      <alignment horizontal="right" vertical="top" wrapText="1" readingOrder="1"/>
      <protection locked="0"/>
    </xf>
    <xf numFmtId="0" fontId="15" fillId="0" borderId="0" xfId="10" applyFont="1" applyAlignment="1" applyProtection="1">
      <alignment horizontal="center" vertical="top" wrapText="1" readingOrder="1"/>
      <protection locked="0"/>
    </xf>
    <xf numFmtId="0" fontId="16" fillId="0" borderId="0" xfId="10" applyFont="1" applyAlignment="1" applyProtection="1">
      <alignment horizontal="center" vertical="top" wrapText="1" readingOrder="1"/>
      <protection locked="0"/>
    </xf>
    <xf numFmtId="0" fontId="18" fillId="0" borderId="7" xfId="10" applyFont="1" applyBorder="1" applyAlignment="1" applyProtection="1">
      <alignment vertical="top" wrapText="1" readingOrder="1"/>
      <protection locked="0"/>
    </xf>
    <xf numFmtId="0" fontId="17" fillId="2" borderId="7" xfId="10" applyFont="1" applyFill="1" applyBorder="1" applyAlignment="1" applyProtection="1">
      <alignment horizontal="center" vertical="top" wrapText="1" readingOrder="1"/>
      <protection locked="0"/>
    </xf>
    <xf numFmtId="0" fontId="15" fillId="0" borderId="9" xfId="10" applyFont="1" applyBorder="1" applyAlignment="1" applyProtection="1">
      <alignment horizontal="center" vertical="center" wrapText="1" readingOrder="1"/>
      <protection locked="0"/>
    </xf>
    <xf numFmtId="0" fontId="21" fillId="0" borderId="9" xfId="10" applyFont="1" applyBorder="1" applyAlignment="1" applyProtection="1">
      <alignment horizontal="left" vertical="center" wrapText="1" readingOrder="1"/>
      <protection locked="0"/>
    </xf>
    <xf numFmtId="165" fontId="22" fillId="0" borderId="9" xfId="10" applyNumberFormat="1" applyFont="1" applyBorder="1" applyAlignment="1" applyProtection="1">
      <alignment horizontal="right" vertical="center" wrapText="1" readingOrder="1"/>
      <protection locked="0"/>
    </xf>
    <xf numFmtId="0" fontId="20" fillId="2" borderId="9" xfId="10" applyFont="1" applyFill="1" applyBorder="1" applyAlignment="1" applyProtection="1">
      <alignment horizontal="center" vertical="top" wrapText="1" readingOrder="1"/>
      <protection locked="0"/>
    </xf>
    <xf numFmtId="0" fontId="18" fillId="0" borderId="0" xfId="10" applyFont="1" applyAlignment="1" applyProtection="1">
      <alignment vertical="top" wrapText="1" readingOrder="1"/>
      <protection locked="0"/>
    </xf>
    <xf numFmtId="0" fontId="10" fillId="0" borderId="0" xfId="10" applyFont="1" applyAlignment="1" applyProtection="1">
      <alignment horizontal="center" vertical="top" wrapText="1" readingOrder="1"/>
      <protection locked="0"/>
    </xf>
    <xf numFmtId="0" fontId="24" fillId="0" borderId="0" xfId="10" applyFont="1"/>
    <xf numFmtId="0" fontId="15" fillId="2" borderId="0" xfId="10" applyFont="1" applyFill="1" applyAlignment="1" applyProtection="1">
      <alignment horizontal="right" vertical="top" wrapText="1" readingOrder="1"/>
      <protection locked="0"/>
    </xf>
    <xf numFmtId="0" fontId="13" fillId="2" borderId="0" xfId="10" applyFill="1" applyAlignment="1" applyProtection="1">
      <alignment vertical="top" wrapText="1"/>
      <protection locked="0"/>
    </xf>
    <xf numFmtId="0" fontId="15" fillId="0" borderId="8" xfId="10" applyFont="1" applyBorder="1" applyAlignment="1" applyProtection="1">
      <alignment horizontal="center" vertical="top" wrapText="1" readingOrder="1"/>
      <protection locked="0"/>
    </xf>
    <xf numFmtId="0" fontId="21" fillId="2" borderId="9" xfId="10" applyFont="1" applyFill="1" applyBorder="1" applyAlignment="1" applyProtection="1">
      <alignment horizontal="center" vertical="top" wrapText="1" readingOrder="1"/>
      <protection locked="0"/>
    </xf>
    <xf numFmtId="0" fontId="21" fillId="0" borderId="9" xfId="10" applyFont="1" applyBorder="1" applyAlignment="1" applyProtection="1">
      <alignment horizontal="center" vertical="top" wrapText="1" readingOrder="1"/>
      <protection locked="0"/>
    </xf>
    <xf numFmtId="0" fontId="19" fillId="2" borderId="9" xfId="10" applyFont="1" applyFill="1" applyBorder="1" applyAlignment="1" applyProtection="1">
      <alignment horizontal="center" vertical="center" wrapText="1" readingOrder="1"/>
      <protection locked="0"/>
    </xf>
    <xf numFmtId="0" fontId="23" fillId="2" borderId="9" xfId="10" applyFont="1" applyFill="1" applyBorder="1" applyAlignment="1" applyProtection="1">
      <alignment horizontal="center" vertical="top" wrapText="1" readingOrder="1"/>
      <protection locked="0"/>
    </xf>
    <xf numFmtId="0" fontId="23" fillId="0" borderId="9" xfId="10" applyFont="1" applyBorder="1" applyAlignment="1" applyProtection="1">
      <alignment horizontal="center" vertical="top" wrapText="1" readingOrder="1"/>
      <protection locked="0"/>
    </xf>
    <xf numFmtId="0" fontId="15" fillId="0" borderId="16" xfId="10" applyFont="1" applyBorder="1" applyAlignment="1" applyProtection="1">
      <alignment horizontal="center" vertical="top" wrapText="1" readingOrder="1"/>
      <protection locked="0"/>
    </xf>
    <xf numFmtId="0" fontId="15" fillId="2" borderId="12" xfId="10" applyFont="1" applyFill="1" applyBorder="1" applyAlignment="1" applyProtection="1">
      <alignment horizontal="center" vertical="top" wrapText="1" readingOrder="1"/>
      <protection locked="0"/>
    </xf>
    <xf numFmtId="0" fontId="15" fillId="0" borderId="12" xfId="10" applyFont="1" applyBorder="1" applyAlignment="1" applyProtection="1">
      <alignment horizontal="center" vertical="top" wrapText="1" readingOrder="1"/>
      <protection locked="0"/>
    </xf>
    <xf numFmtId="0" fontId="21" fillId="2" borderId="9" xfId="10" applyFont="1" applyFill="1" applyBorder="1" applyAlignment="1" applyProtection="1">
      <alignment horizontal="center" vertical="center" wrapText="1" readingOrder="1"/>
      <protection locked="0"/>
    </xf>
    <xf numFmtId="0" fontId="15" fillId="0" borderId="9" xfId="10" applyFont="1" applyBorder="1" applyAlignment="1" applyProtection="1">
      <alignment vertical="center" wrapText="1" readingOrder="1"/>
      <protection locked="0"/>
    </xf>
    <xf numFmtId="0" fontId="22" fillId="0" borderId="9" xfId="10" applyFont="1" applyBorder="1" applyAlignment="1" applyProtection="1">
      <alignment horizontal="right" vertical="center" wrapText="1" readingOrder="1"/>
      <protection locked="0"/>
    </xf>
    <xf numFmtId="0" fontId="21" fillId="2" borderId="0" xfId="10" applyFont="1" applyFill="1" applyAlignment="1" applyProtection="1">
      <alignment horizontal="right" vertical="top" wrapText="1" readingOrder="1"/>
      <protection locked="0"/>
    </xf>
    <xf numFmtId="0" fontId="17" fillId="2" borderId="9" xfId="10" applyFont="1" applyFill="1" applyBorder="1" applyAlignment="1" applyProtection="1">
      <alignment horizontal="center" vertical="top" wrapText="1" readingOrder="1"/>
      <protection locked="0"/>
    </xf>
    <xf numFmtId="0" fontId="19" fillId="0" borderId="18" xfId="10" applyFont="1" applyBorder="1" applyAlignment="1" applyProtection="1">
      <alignment horizontal="center" vertical="top" wrapText="1" readingOrder="1"/>
      <protection locked="0"/>
    </xf>
    <xf numFmtId="0" fontId="19" fillId="2" borderId="4" xfId="10" applyFont="1" applyFill="1" applyBorder="1" applyAlignment="1" applyProtection="1">
      <alignment horizontal="center" vertical="top" wrapText="1" readingOrder="1"/>
      <protection locked="0"/>
    </xf>
    <xf numFmtId="0" fontId="13" fillId="0" borderId="4" xfId="10" applyBorder="1" applyAlignment="1" applyProtection="1">
      <alignment vertical="top" wrapText="1"/>
      <protection locked="0"/>
    </xf>
    <xf numFmtId="0" fontId="13" fillId="2" borderId="4" xfId="10" applyFill="1" applyBorder="1" applyAlignment="1" applyProtection="1">
      <alignment vertical="top" wrapText="1"/>
      <protection locked="0"/>
    </xf>
    <xf numFmtId="0" fontId="19" fillId="0" borderId="4" xfId="10" applyFont="1" applyBorder="1" applyAlignment="1" applyProtection="1">
      <alignment horizontal="center" vertical="top" wrapText="1" readingOrder="1"/>
      <protection locked="0"/>
    </xf>
    <xf numFmtId="0" fontId="23" fillId="2" borderId="4" xfId="10" applyFont="1" applyFill="1" applyBorder="1" applyAlignment="1" applyProtection="1">
      <alignment horizontal="center" vertical="top" wrapText="1" readingOrder="1"/>
      <protection locked="0"/>
    </xf>
    <xf numFmtId="0" fontId="15" fillId="0" borderId="9" xfId="10" applyFont="1" applyBorder="1" applyAlignment="1" applyProtection="1">
      <alignment vertical="top" wrapText="1" readingOrder="1"/>
      <protection locked="0"/>
    </xf>
    <xf numFmtId="0" fontId="18" fillId="0" borderId="9" xfId="10" applyFont="1" applyBorder="1" applyAlignment="1" applyProtection="1">
      <alignment horizontal="right" vertical="top" wrapText="1" readingOrder="1"/>
      <protection locked="0"/>
    </xf>
    <xf numFmtId="0" fontId="18" fillId="0" borderId="4" xfId="10" applyFont="1" applyBorder="1" applyAlignment="1" applyProtection="1">
      <alignment horizontal="right" vertical="top" wrapText="1" readingOrder="1"/>
      <protection locked="0"/>
    </xf>
    <xf numFmtId="0" fontId="18" fillId="0" borderId="12" xfId="10" applyFont="1" applyBorder="1" applyAlignment="1" applyProtection="1">
      <alignment horizontal="right" vertical="top" wrapText="1" readingOrder="1"/>
      <protection locked="0"/>
    </xf>
  </cellXfs>
  <cellStyles count="11">
    <cellStyle name="bckgrnd_900" xfId="1" xr:uid="{293D32B1-88C7-489D-A42A-61B2B0E6A74A}"/>
    <cellStyle name="cntr_arm10_Bord_900" xfId="3" xr:uid="{BBB7D440-E0D6-4F42-887E-C0B652EC7B6E}"/>
    <cellStyle name="cntr_arm10_BordGrey_900" xfId="7" xr:uid="{BF05BD7E-ED42-460D-B6FF-E78C07539188}"/>
    <cellStyle name="cntrBtm_arm10bld_900" xfId="9" xr:uid="{883A588A-6F57-4728-AD54-06635FE080B6}"/>
    <cellStyle name="left_arm10_BordWW_900" xfId="4" xr:uid="{83CCE38D-5D80-415D-A5F0-0D536C75796C}"/>
    <cellStyle name="left_arm10_GrBordWW_900" xfId="8" xr:uid="{B62A2FB0-C1DC-44E0-9CB6-23DBE33833A6}"/>
    <cellStyle name="rgt_arm10_BordGrey_900" xfId="6" xr:uid="{D578E732-FD3F-4A4A-AC96-D196C49137B7}"/>
    <cellStyle name="rgt_arm14_bld_900" xfId="5" xr:uid="{CE85DFA5-0576-464E-A61E-01B1CAAA279E}"/>
    <cellStyle name="rgt_arm14_Money_900" xfId="2" xr:uid="{3626A864-F6F9-445D-8205-14DA99820220}"/>
    <cellStyle name="Обычный" xfId="0" builtinId="0"/>
    <cellStyle name="Обычный 2" xfId="10" xr:uid="{9B022C72-9FEC-46E2-91E6-DFA076CBD4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DCA5-B646-4399-8488-2CDF64251163}">
  <dimension ref="A1:X116"/>
  <sheetViews>
    <sheetView topLeftCell="A107" zoomScaleSheetLayoutView="100" workbookViewId="0">
      <selection activeCell="V114" sqref="V114"/>
    </sheetView>
  </sheetViews>
  <sheetFormatPr defaultRowHeight="15"/>
  <cols>
    <col min="1" max="1" width="7.5703125" style="2" customWidth="1"/>
    <col min="2" max="2" width="43.5703125" style="28" customWidth="1"/>
    <col min="3" max="3" width="5.28515625" style="33" customWidth="1"/>
    <col min="4" max="8" width="19" style="2" hidden="1" customWidth="1"/>
    <col min="9" max="9" width="15.42578125" style="2" hidden="1" customWidth="1"/>
    <col min="10" max="10" width="19" style="2" hidden="1" customWidth="1"/>
    <col min="11" max="12" width="19" style="3" hidden="1" customWidth="1"/>
    <col min="13" max="13" width="9.5703125" style="2" customWidth="1"/>
    <col min="14" max="14" width="10" style="2" customWidth="1"/>
    <col min="15" max="15" width="9.5703125" style="2" customWidth="1"/>
    <col min="16" max="16" width="9.85546875" style="2" customWidth="1"/>
    <col min="17" max="17" width="10.140625" style="2" customWidth="1"/>
    <col min="18" max="18" width="9.140625" style="2" customWidth="1"/>
    <col min="19" max="19" width="9.42578125" style="2" customWidth="1"/>
    <col min="20" max="20" width="10" style="3" customWidth="1"/>
    <col min="21" max="21" width="8.42578125" style="3" customWidth="1"/>
    <col min="22" max="24" width="11.5703125" style="2" bestFit="1" customWidth="1"/>
    <col min="25" max="16384" width="9.140625" style="2"/>
  </cols>
  <sheetData>
    <row r="1" spans="1:24" s="37" customFormat="1">
      <c r="B1" s="38"/>
      <c r="C1" s="39"/>
      <c r="K1" s="40"/>
      <c r="L1" s="40"/>
      <c r="S1" s="68" t="s">
        <v>149</v>
      </c>
      <c r="T1" s="68"/>
      <c r="U1" s="68"/>
    </row>
    <row r="2" spans="1:24" s="1" customFormat="1" ht="15" customHeight="1">
      <c r="A2" s="67" t="s">
        <v>150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4" s="1" customFormat="1" ht="46.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4" s="1" customFormat="1" ht="30" hidden="1" customHeight="1">
      <c r="B4" s="20"/>
      <c r="C4" s="29"/>
    </row>
    <row r="5" spans="1:24" s="1" customFormat="1" ht="18" customHeight="1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T5" s="71" t="s">
        <v>148</v>
      </c>
      <c r="U5" s="72"/>
    </row>
    <row r="6" spans="1:24" ht="15" customHeight="1">
      <c r="A6" s="11"/>
      <c r="B6" s="21"/>
      <c r="C6" s="11"/>
      <c r="D6" s="11"/>
      <c r="E6" s="11"/>
      <c r="F6" s="11" t="s">
        <v>146</v>
      </c>
      <c r="G6" s="11"/>
      <c r="H6" s="11"/>
      <c r="I6" s="11" t="s">
        <v>145</v>
      </c>
      <c r="J6" s="11"/>
      <c r="K6" s="12" t="s">
        <v>144</v>
      </c>
      <c r="L6" s="12"/>
      <c r="M6" s="73" t="s">
        <v>146</v>
      </c>
      <c r="N6" s="73"/>
      <c r="O6" s="73"/>
      <c r="P6" s="73" t="s">
        <v>145</v>
      </c>
      <c r="Q6" s="73"/>
      <c r="R6" s="73"/>
      <c r="S6" s="73" t="s">
        <v>144</v>
      </c>
      <c r="T6" s="73"/>
      <c r="U6" s="73"/>
      <c r="V6" s="7"/>
    </row>
    <row r="7" spans="1:24" ht="39.950000000000003" customHeight="1">
      <c r="A7" s="13" t="s">
        <v>143</v>
      </c>
      <c r="B7" s="22"/>
      <c r="C7" s="13" t="s">
        <v>142</v>
      </c>
      <c r="D7" s="13" t="s">
        <v>141</v>
      </c>
      <c r="E7" s="13"/>
      <c r="F7" s="13" t="s">
        <v>140</v>
      </c>
      <c r="G7" s="13" t="s">
        <v>141</v>
      </c>
      <c r="H7" s="13"/>
      <c r="I7" s="13" t="s">
        <v>140</v>
      </c>
      <c r="J7" s="13" t="s">
        <v>141</v>
      </c>
      <c r="K7" s="12"/>
      <c r="L7" s="12" t="s">
        <v>140</v>
      </c>
      <c r="M7" s="13" t="s">
        <v>141</v>
      </c>
      <c r="N7" s="13"/>
      <c r="O7" s="13" t="s">
        <v>140</v>
      </c>
      <c r="P7" s="13" t="s">
        <v>141</v>
      </c>
      <c r="Q7" s="13"/>
      <c r="R7" s="13" t="s">
        <v>140</v>
      </c>
      <c r="S7" s="13" t="s">
        <v>141</v>
      </c>
      <c r="T7" s="12"/>
      <c r="U7" s="12" t="s">
        <v>140</v>
      </c>
      <c r="V7" s="7"/>
    </row>
    <row r="8" spans="1:24" ht="27" customHeight="1">
      <c r="A8" s="13" t="s">
        <v>139</v>
      </c>
      <c r="B8" s="23" t="s">
        <v>138</v>
      </c>
      <c r="C8" s="13"/>
      <c r="D8" s="13" t="s">
        <v>137</v>
      </c>
      <c r="E8" s="13" t="s">
        <v>136</v>
      </c>
      <c r="F8" s="13" t="s">
        <v>135</v>
      </c>
      <c r="G8" s="13" t="s">
        <v>134</v>
      </c>
      <c r="H8" s="13" t="s">
        <v>132</v>
      </c>
      <c r="I8" s="13" t="s">
        <v>131</v>
      </c>
      <c r="J8" s="13" t="s">
        <v>133</v>
      </c>
      <c r="K8" s="12" t="s">
        <v>132</v>
      </c>
      <c r="L8" s="12" t="s">
        <v>131</v>
      </c>
      <c r="M8" s="13" t="s">
        <v>137</v>
      </c>
      <c r="N8" s="13" t="s">
        <v>136</v>
      </c>
      <c r="O8" s="13" t="s">
        <v>135</v>
      </c>
      <c r="P8" s="13" t="s">
        <v>134</v>
      </c>
      <c r="Q8" s="13" t="s">
        <v>132</v>
      </c>
      <c r="R8" s="13" t="s">
        <v>131</v>
      </c>
      <c r="S8" s="13" t="s">
        <v>133</v>
      </c>
      <c r="T8" s="12" t="s">
        <v>132</v>
      </c>
      <c r="U8" s="12" t="s">
        <v>131</v>
      </c>
      <c r="V8" s="7"/>
    </row>
    <row r="9" spans="1:24" ht="15" customHeight="1">
      <c r="A9" s="14">
        <v>1</v>
      </c>
      <c r="B9" s="2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5">
        <v>11</v>
      </c>
      <c r="L9" s="15">
        <v>12</v>
      </c>
      <c r="M9" s="14">
        <v>4</v>
      </c>
      <c r="N9" s="14">
        <v>5</v>
      </c>
      <c r="O9" s="14">
        <v>6</v>
      </c>
      <c r="P9" s="14">
        <v>7</v>
      </c>
      <c r="Q9" s="14">
        <v>8</v>
      </c>
      <c r="R9" s="14">
        <v>9</v>
      </c>
      <c r="S9" s="14">
        <v>10</v>
      </c>
      <c r="T9" s="15">
        <v>11</v>
      </c>
      <c r="U9" s="15">
        <v>12</v>
      </c>
      <c r="V9" s="7"/>
    </row>
    <row r="10" spans="1:24" ht="24">
      <c r="A10" s="16">
        <v>1000</v>
      </c>
      <c r="B10" s="25" t="s">
        <v>130</v>
      </c>
      <c r="C10" s="30"/>
      <c r="D10" s="17">
        <f t="shared" ref="D10:L10" si="0">SUM(D11,D47,D66)</f>
        <v>5489488000</v>
      </c>
      <c r="E10" s="18">
        <f t="shared" si="0"/>
        <v>4650000000</v>
      </c>
      <c r="F10" s="18">
        <f t="shared" si="0"/>
        <v>839488000</v>
      </c>
      <c r="G10" s="18">
        <f t="shared" si="0"/>
        <v>5489488000</v>
      </c>
      <c r="H10" s="18">
        <f t="shared" si="0"/>
        <v>4650000000</v>
      </c>
      <c r="I10" s="18">
        <f t="shared" si="0"/>
        <v>839488000</v>
      </c>
      <c r="J10" s="18">
        <f t="shared" si="0"/>
        <v>1151553995.9000001</v>
      </c>
      <c r="K10" s="19">
        <f t="shared" si="0"/>
        <v>1102190595.9000001</v>
      </c>
      <c r="L10" s="19">
        <f t="shared" si="0"/>
        <v>49363400</v>
      </c>
      <c r="M10" s="34">
        <f t="shared" ref="M10:U10" si="1">+D10/1000</f>
        <v>5489488</v>
      </c>
      <c r="N10" s="34">
        <f t="shared" si="1"/>
        <v>4650000</v>
      </c>
      <c r="O10" s="34">
        <f t="shared" si="1"/>
        <v>839488</v>
      </c>
      <c r="P10" s="34">
        <f t="shared" si="1"/>
        <v>5489488</v>
      </c>
      <c r="Q10" s="34">
        <f t="shared" si="1"/>
        <v>4650000</v>
      </c>
      <c r="R10" s="34">
        <f t="shared" si="1"/>
        <v>839488</v>
      </c>
      <c r="S10" s="34">
        <f t="shared" si="1"/>
        <v>1151553.9959</v>
      </c>
      <c r="T10" s="34">
        <f t="shared" si="1"/>
        <v>1102190.5959000001</v>
      </c>
      <c r="U10" s="34">
        <f t="shared" si="1"/>
        <v>49363.4</v>
      </c>
      <c r="V10" s="66"/>
      <c r="W10" s="65"/>
    </row>
    <row r="11" spans="1:24" ht="24">
      <c r="A11" s="16">
        <v>1100</v>
      </c>
      <c r="B11" s="25" t="s">
        <v>129</v>
      </c>
      <c r="C11" s="30" t="s">
        <v>128</v>
      </c>
      <c r="D11" s="18">
        <f>SUM(D12,D16,D18,D38,D41)</f>
        <v>1419014700</v>
      </c>
      <c r="E11" s="18">
        <f>SUM(E12,E16,E18,E38,E41)</f>
        <v>1419014700</v>
      </c>
      <c r="F11" s="18" t="s">
        <v>1</v>
      </c>
      <c r="G11" s="18">
        <f>SUM(G12,G16,G18,G38,G41)</f>
        <v>1419014700</v>
      </c>
      <c r="H11" s="18">
        <f>SUM(H12,H16,H18,H38,H41)</f>
        <v>1419014700</v>
      </c>
      <c r="I11" s="18" t="s">
        <v>1</v>
      </c>
      <c r="J11" s="18">
        <f>SUM(J12,J16,J18,J38,J41)</f>
        <v>329879818</v>
      </c>
      <c r="K11" s="19">
        <f>SUM(K12,K16,K18,K38,K41)</f>
        <v>329879818</v>
      </c>
      <c r="L11" s="19" t="s">
        <v>1</v>
      </c>
      <c r="M11" s="34">
        <f t="shared" ref="M11:M49" si="2">+D11/1000</f>
        <v>1419014.7</v>
      </c>
      <c r="N11" s="34">
        <f t="shared" ref="N11:N49" si="3">+E11/1000</f>
        <v>1419014.7</v>
      </c>
      <c r="O11" s="34"/>
      <c r="P11" s="34">
        <f t="shared" ref="P11:P49" si="4">+G11/1000</f>
        <v>1419014.7</v>
      </c>
      <c r="Q11" s="34">
        <f t="shared" ref="Q11:Q49" si="5">+H11/1000</f>
        <v>1419014.7</v>
      </c>
      <c r="R11" s="34"/>
      <c r="S11" s="34">
        <f t="shared" ref="S11:S49" si="6">+J11/1000</f>
        <v>329879.81800000003</v>
      </c>
      <c r="T11" s="34">
        <f t="shared" ref="T11:T49" si="7">+K11/1000</f>
        <v>329879.81800000003</v>
      </c>
      <c r="U11" s="34"/>
      <c r="V11" s="66"/>
      <c r="W11" s="65"/>
    </row>
    <row r="12" spans="1:24" ht="24">
      <c r="A12" s="16">
        <v>1110</v>
      </c>
      <c r="B12" s="25" t="s">
        <v>127</v>
      </c>
      <c r="C12" s="30" t="s">
        <v>126</v>
      </c>
      <c r="D12" s="18">
        <f>SUM(D13,D14,D15)</f>
        <v>492645700</v>
      </c>
      <c r="E12" s="18">
        <f>SUM(E13,E14,E15)</f>
        <v>492645700</v>
      </c>
      <c r="F12" s="18" t="s">
        <v>1</v>
      </c>
      <c r="G12" s="18">
        <f>SUM(G13,G14,G15)</f>
        <v>492645700</v>
      </c>
      <c r="H12" s="18">
        <f>SUM(H13,H14,H15)</f>
        <v>492645700</v>
      </c>
      <c r="I12" s="18" t="s">
        <v>1</v>
      </c>
      <c r="J12" s="18">
        <f>SUM(J13,J14,J15)</f>
        <v>91881174</v>
      </c>
      <c r="K12" s="19">
        <f>SUM(K13,K14,K15)</f>
        <v>91881174</v>
      </c>
      <c r="L12" s="19" t="s">
        <v>1</v>
      </c>
      <c r="M12" s="34">
        <f t="shared" si="2"/>
        <v>492645.7</v>
      </c>
      <c r="N12" s="34">
        <f t="shared" si="3"/>
        <v>492645.7</v>
      </c>
      <c r="O12" s="34"/>
      <c r="P12" s="34">
        <f t="shared" si="4"/>
        <v>492645.7</v>
      </c>
      <c r="Q12" s="34">
        <f t="shared" si="5"/>
        <v>492645.7</v>
      </c>
      <c r="R12" s="34"/>
      <c r="S12" s="34">
        <f t="shared" si="6"/>
        <v>91881.173999999999</v>
      </c>
      <c r="T12" s="34">
        <f t="shared" si="7"/>
        <v>91881.173999999999</v>
      </c>
      <c r="U12" s="34"/>
      <c r="V12" s="66"/>
      <c r="W12" s="65"/>
    </row>
    <row r="13" spans="1:24" ht="36">
      <c r="A13" s="8">
        <v>1111</v>
      </c>
      <c r="B13" s="26" t="s">
        <v>125</v>
      </c>
      <c r="C13" s="31"/>
      <c r="D13" s="9">
        <f>SUM(E13,F13)</f>
        <v>63000000</v>
      </c>
      <c r="E13" s="9">
        <v>63000000</v>
      </c>
      <c r="F13" s="9" t="s">
        <v>1</v>
      </c>
      <c r="G13" s="9">
        <f>SUM(H13,I13)</f>
        <v>63000000</v>
      </c>
      <c r="H13" s="9">
        <v>63000000</v>
      </c>
      <c r="I13" s="9" t="s">
        <v>1</v>
      </c>
      <c r="J13" s="9">
        <f>SUM(K13,L13)</f>
        <v>6562332</v>
      </c>
      <c r="K13" s="10">
        <v>6562332</v>
      </c>
      <c r="L13" s="10" t="s">
        <v>1</v>
      </c>
      <c r="M13" s="35">
        <f t="shared" si="2"/>
        <v>63000</v>
      </c>
      <c r="N13" s="35">
        <f t="shared" si="3"/>
        <v>63000</v>
      </c>
      <c r="O13" s="35"/>
      <c r="P13" s="35">
        <f t="shared" si="4"/>
        <v>63000</v>
      </c>
      <c r="Q13" s="35">
        <f t="shared" si="5"/>
        <v>63000</v>
      </c>
      <c r="R13" s="35"/>
      <c r="S13" s="35">
        <f t="shared" si="6"/>
        <v>6562.3320000000003</v>
      </c>
      <c r="T13" s="35">
        <f t="shared" si="7"/>
        <v>6562.3320000000003</v>
      </c>
      <c r="U13" s="35"/>
      <c r="V13" s="66"/>
      <c r="W13" s="65"/>
    </row>
    <row r="14" spans="1:24" ht="24">
      <c r="A14" s="4">
        <v>1112</v>
      </c>
      <c r="B14" s="27" t="s">
        <v>124</v>
      </c>
      <c r="C14" s="32"/>
      <c r="D14" s="5">
        <f>SUM(E14,F14)</f>
        <v>31000000</v>
      </c>
      <c r="E14" s="5">
        <v>31000000</v>
      </c>
      <c r="F14" s="5" t="s">
        <v>1</v>
      </c>
      <c r="G14" s="5">
        <f>SUM(H14,I14)</f>
        <v>31000000</v>
      </c>
      <c r="H14" s="5">
        <v>31000000</v>
      </c>
      <c r="I14" s="5" t="s">
        <v>1</v>
      </c>
      <c r="J14" s="5">
        <f>SUM(K14,L14)</f>
        <v>2755038</v>
      </c>
      <c r="K14" s="6">
        <v>2755038</v>
      </c>
      <c r="L14" s="6" t="s">
        <v>1</v>
      </c>
      <c r="M14" s="36">
        <f t="shared" si="2"/>
        <v>31000</v>
      </c>
      <c r="N14" s="36">
        <f t="shared" si="3"/>
        <v>31000</v>
      </c>
      <c r="O14" s="36"/>
      <c r="P14" s="36">
        <f t="shared" si="4"/>
        <v>31000</v>
      </c>
      <c r="Q14" s="36">
        <f t="shared" si="5"/>
        <v>31000</v>
      </c>
      <c r="R14" s="36"/>
      <c r="S14" s="36">
        <f t="shared" si="6"/>
        <v>2755.038</v>
      </c>
      <c r="T14" s="36">
        <f t="shared" si="7"/>
        <v>2755.038</v>
      </c>
      <c r="U14" s="36"/>
      <c r="V14" s="66"/>
      <c r="W14" s="65"/>
    </row>
    <row r="15" spans="1:24" ht="24">
      <c r="A15" s="4">
        <v>1113</v>
      </c>
      <c r="B15" s="27" t="s">
        <v>123</v>
      </c>
      <c r="C15" s="32"/>
      <c r="D15" s="5">
        <f>SUM(E15,F15)</f>
        <v>398645700</v>
      </c>
      <c r="E15" s="5">
        <v>398645700</v>
      </c>
      <c r="F15" s="5" t="s">
        <v>1</v>
      </c>
      <c r="G15" s="5">
        <f>SUM(H15,I15)</f>
        <v>398645700</v>
      </c>
      <c r="H15" s="5">
        <v>398645700</v>
      </c>
      <c r="I15" s="5" t="s">
        <v>1</v>
      </c>
      <c r="J15" s="5">
        <f>SUM(K15,L15)</f>
        <v>82563804</v>
      </c>
      <c r="K15" s="6">
        <v>82563804</v>
      </c>
      <c r="L15" s="6" t="s">
        <v>1</v>
      </c>
      <c r="M15" s="36">
        <f t="shared" si="2"/>
        <v>398645.7</v>
      </c>
      <c r="N15" s="36">
        <f t="shared" si="3"/>
        <v>398645.7</v>
      </c>
      <c r="O15" s="36"/>
      <c r="P15" s="36">
        <f t="shared" si="4"/>
        <v>398645.7</v>
      </c>
      <c r="Q15" s="36">
        <f t="shared" si="5"/>
        <v>398645.7</v>
      </c>
      <c r="R15" s="36"/>
      <c r="S15" s="36">
        <f t="shared" si="6"/>
        <v>82563.804000000004</v>
      </c>
      <c r="T15" s="36">
        <f t="shared" si="7"/>
        <v>82563.804000000004</v>
      </c>
      <c r="U15" s="36"/>
      <c r="V15" s="66"/>
      <c r="W15" s="65"/>
      <c r="X15" s="65"/>
    </row>
    <row r="16" spans="1:24">
      <c r="A16" s="4">
        <v>1120</v>
      </c>
      <c r="B16" s="27" t="s">
        <v>122</v>
      </c>
      <c r="C16" s="32" t="s">
        <v>121</v>
      </c>
      <c r="D16" s="5">
        <f>SUM(D17)</f>
        <v>613600000</v>
      </c>
      <c r="E16" s="5">
        <f>SUM(E17)</f>
        <v>613600000</v>
      </c>
      <c r="F16" s="5" t="s">
        <v>1</v>
      </c>
      <c r="G16" s="5">
        <f>SUM(G17)</f>
        <v>613600000</v>
      </c>
      <c r="H16" s="5">
        <f>SUM(H17)</f>
        <v>613600000</v>
      </c>
      <c r="I16" s="5" t="s">
        <v>1</v>
      </c>
      <c r="J16" s="5">
        <f>SUM(J17)</f>
        <v>161463369</v>
      </c>
      <c r="K16" s="6">
        <f>SUM(K17)</f>
        <v>161463369</v>
      </c>
      <c r="L16" s="6" t="s">
        <v>1</v>
      </c>
      <c r="M16" s="36">
        <f t="shared" si="2"/>
        <v>613600</v>
      </c>
      <c r="N16" s="36">
        <f t="shared" si="3"/>
        <v>613600</v>
      </c>
      <c r="O16" s="36"/>
      <c r="P16" s="36">
        <f t="shared" si="4"/>
        <v>613600</v>
      </c>
      <c r="Q16" s="36">
        <f t="shared" si="5"/>
        <v>613600</v>
      </c>
      <c r="R16" s="36"/>
      <c r="S16" s="36">
        <f t="shared" si="6"/>
        <v>161463.36900000001</v>
      </c>
      <c r="T16" s="36">
        <f t="shared" si="7"/>
        <v>161463.36900000001</v>
      </c>
      <c r="U16" s="36"/>
      <c r="V16" s="66"/>
      <c r="W16" s="65"/>
    </row>
    <row r="17" spans="1:23" ht="24">
      <c r="A17" s="4">
        <v>1121</v>
      </c>
      <c r="B17" s="27" t="s">
        <v>120</v>
      </c>
      <c r="C17" s="32"/>
      <c r="D17" s="5">
        <f>SUM(E17,F17)</f>
        <v>613600000</v>
      </c>
      <c r="E17" s="5">
        <v>613600000</v>
      </c>
      <c r="F17" s="5" t="s">
        <v>1</v>
      </c>
      <c r="G17" s="5">
        <f>SUM(H17,I17)</f>
        <v>613600000</v>
      </c>
      <c r="H17" s="5">
        <v>613600000</v>
      </c>
      <c r="I17" s="5" t="s">
        <v>1</v>
      </c>
      <c r="J17" s="5">
        <f>SUM(K17,L17)</f>
        <v>161463369</v>
      </c>
      <c r="K17" s="6">
        <v>161463369</v>
      </c>
      <c r="L17" s="6" t="s">
        <v>1</v>
      </c>
      <c r="M17" s="36">
        <f t="shared" si="2"/>
        <v>613600</v>
      </c>
      <c r="N17" s="36">
        <f t="shared" si="3"/>
        <v>613600</v>
      </c>
      <c r="O17" s="36"/>
      <c r="P17" s="36">
        <f t="shared" si="4"/>
        <v>613600</v>
      </c>
      <c r="Q17" s="36">
        <f t="shared" si="5"/>
        <v>613600</v>
      </c>
      <c r="R17" s="36"/>
      <c r="S17" s="36">
        <f t="shared" si="6"/>
        <v>161463.36900000001</v>
      </c>
      <c r="T17" s="36">
        <f t="shared" si="7"/>
        <v>161463.36900000001</v>
      </c>
      <c r="U17" s="36"/>
      <c r="V17" s="66"/>
      <c r="W17" s="65"/>
    </row>
    <row r="18" spans="1:23" ht="72">
      <c r="A18" s="4">
        <v>1130</v>
      </c>
      <c r="B18" s="27" t="s">
        <v>119</v>
      </c>
      <c r="C18" s="32" t="s">
        <v>118</v>
      </c>
      <c r="D18" s="5">
        <f>SUM(D19:D37)</f>
        <v>245769000</v>
      </c>
      <c r="E18" s="5">
        <f>SUM(E19:E37)</f>
        <v>245769000</v>
      </c>
      <c r="F18" s="5" t="s">
        <v>1</v>
      </c>
      <c r="G18" s="5">
        <f>SUM(G19:G37)</f>
        <v>245769000</v>
      </c>
      <c r="H18" s="5">
        <f>SUM(H19:H37)</f>
        <v>245769000</v>
      </c>
      <c r="I18" s="5" t="s">
        <v>1</v>
      </c>
      <c r="J18" s="5">
        <f>SUM(J19:J37)</f>
        <v>58897575</v>
      </c>
      <c r="K18" s="6">
        <f>SUM(K19:K37)</f>
        <v>58897575</v>
      </c>
      <c r="L18" s="6" t="s">
        <v>1</v>
      </c>
      <c r="M18" s="36">
        <f t="shared" si="2"/>
        <v>245769</v>
      </c>
      <c r="N18" s="36">
        <f t="shared" si="3"/>
        <v>245769</v>
      </c>
      <c r="O18" s="36"/>
      <c r="P18" s="36">
        <f t="shared" si="4"/>
        <v>245769</v>
      </c>
      <c r="Q18" s="36">
        <f t="shared" si="5"/>
        <v>245769</v>
      </c>
      <c r="R18" s="36"/>
      <c r="S18" s="36">
        <f t="shared" si="6"/>
        <v>58897.574999999997</v>
      </c>
      <c r="T18" s="36">
        <f t="shared" si="7"/>
        <v>58897.574999999997</v>
      </c>
      <c r="U18" s="36"/>
      <c r="V18" s="66"/>
      <c r="W18" s="65"/>
    </row>
    <row r="19" spans="1:23" ht="48">
      <c r="A19" s="4">
        <v>11301</v>
      </c>
      <c r="B19" s="27" t="s">
        <v>117</v>
      </c>
      <c r="C19" s="32"/>
      <c r="D19" s="5">
        <f t="shared" ref="D19:D37" si="8">SUM(E19,F19)</f>
        <v>150000000</v>
      </c>
      <c r="E19" s="5">
        <v>150000000</v>
      </c>
      <c r="F19" s="5" t="s">
        <v>1</v>
      </c>
      <c r="G19" s="5">
        <f t="shared" ref="G19:G37" si="9">SUM(H19,I19)</f>
        <v>150000000</v>
      </c>
      <c r="H19" s="5">
        <v>150000000</v>
      </c>
      <c r="I19" s="5" t="s">
        <v>1</v>
      </c>
      <c r="J19" s="5">
        <f t="shared" ref="J19:J37" si="10">SUM(K19,L19)</f>
        <v>11914700</v>
      </c>
      <c r="K19" s="6">
        <v>11914700</v>
      </c>
      <c r="L19" s="6" t="s">
        <v>1</v>
      </c>
      <c r="M19" s="36">
        <f t="shared" si="2"/>
        <v>150000</v>
      </c>
      <c r="N19" s="36">
        <f t="shared" si="3"/>
        <v>150000</v>
      </c>
      <c r="O19" s="36"/>
      <c r="P19" s="36">
        <f t="shared" si="4"/>
        <v>150000</v>
      </c>
      <c r="Q19" s="36">
        <f t="shared" si="5"/>
        <v>150000</v>
      </c>
      <c r="R19" s="36"/>
      <c r="S19" s="36">
        <f t="shared" si="6"/>
        <v>11914.7</v>
      </c>
      <c r="T19" s="36">
        <f t="shared" si="7"/>
        <v>11914.7</v>
      </c>
      <c r="U19" s="36"/>
      <c r="V19" s="66"/>
      <c r="W19" s="65"/>
    </row>
    <row r="20" spans="1:23" ht="60">
      <c r="A20" s="4">
        <v>11302</v>
      </c>
      <c r="B20" s="27" t="s">
        <v>116</v>
      </c>
      <c r="C20" s="32"/>
      <c r="D20" s="5">
        <f t="shared" si="8"/>
        <v>10000000</v>
      </c>
      <c r="E20" s="5">
        <v>10000000</v>
      </c>
      <c r="F20" s="5" t="s">
        <v>1</v>
      </c>
      <c r="G20" s="5">
        <f t="shared" si="9"/>
        <v>10000000</v>
      </c>
      <c r="H20" s="5">
        <v>10000000</v>
      </c>
      <c r="I20" s="5" t="s">
        <v>1</v>
      </c>
      <c r="J20" s="5">
        <f t="shared" si="10"/>
        <v>0</v>
      </c>
      <c r="K20" s="6">
        <v>0</v>
      </c>
      <c r="L20" s="6" t="s">
        <v>1</v>
      </c>
      <c r="M20" s="36">
        <f t="shared" si="2"/>
        <v>10000</v>
      </c>
      <c r="N20" s="36">
        <f t="shared" si="3"/>
        <v>10000</v>
      </c>
      <c r="O20" s="36"/>
      <c r="P20" s="36">
        <f t="shared" si="4"/>
        <v>10000</v>
      </c>
      <c r="Q20" s="36">
        <f t="shared" si="5"/>
        <v>10000</v>
      </c>
      <c r="R20" s="36"/>
      <c r="S20" s="36">
        <f t="shared" si="6"/>
        <v>0</v>
      </c>
      <c r="T20" s="36">
        <f t="shared" si="7"/>
        <v>0</v>
      </c>
      <c r="U20" s="36"/>
      <c r="V20" s="66"/>
      <c r="W20" s="65"/>
    </row>
    <row r="21" spans="1:23" ht="36">
      <c r="A21" s="4">
        <v>11303</v>
      </c>
      <c r="B21" s="27" t="s">
        <v>115</v>
      </c>
      <c r="C21" s="32"/>
      <c r="D21" s="5">
        <f t="shared" si="8"/>
        <v>500000</v>
      </c>
      <c r="E21" s="5">
        <v>500000</v>
      </c>
      <c r="F21" s="5" t="s">
        <v>1</v>
      </c>
      <c r="G21" s="5">
        <f t="shared" si="9"/>
        <v>500000</v>
      </c>
      <c r="H21" s="5">
        <v>500000</v>
      </c>
      <c r="I21" s="5" t="s">
        <v>1</v>
      </c>
      <c r="J21" s="5">
        <f t="shared" si="10"/>
        <v>0</v>
      </c>
      <c r="K21" s="6">
        <v>0</v>
      </c>
      <c r="L21" s="6" t="s">
        <v>1</v>
      </c>
      <c r="M21" s="36">
        <f t="shared" si="2"/>
        <v>500</v>
      </c>
      <c r="N21" s="36">
        <f t="shared" si="3"/>
        <v>500</v>
      </c>
      <c r="O21" s="36"/>
      <c r="P21" s="36">
        <f t="shared" si="4"/>
        <v>500</v>
      </c>
      <c r="Q21" s="36">
        <f t="shared" si="5"/>
        <v>500</v>
      </c>
      <c r="R21" s="36"/>
      <c r="S21" s="36">
        <f t="shared" si="6"/>
        <v>0</v>
      </c>
      <c r="T21" s="36">
        <f t="shared" si="7"/>
        <v>0</v>
      </c>
      <c r="U21" s="36"/>
      <c r="V21" s="66"/>
      <c r="W21" s="65"/>
    </row>
    <row r="22" spans="1:23" ht="72">
      <c r="A22" s="4">
        <v>11304</v>
      </c>
      <c r="B22" s="27" t="s">
        <v>114</v>
      </c>
      <c r="C22" s="32"/>
      <c r="D22" s="5">
        <f t="shared" si="8"/>
        <v>6600000</v>
      </c>
      <c r="E22" s="5">
        <v>6600000</v>
      </c>
      <c r="F22" s="5" t="s">
        <v>1</v>
      </c>
      <c r="G22" s="5">
        <f t="shared" si="9"/>
        <v>6600000</v>
      </c>
      <c r="H22" s="5">
        <v>6600000</v>
      </c>
      <c r="I22" s="5" t="s">
        <v>1</v>
      </c>
      <c r="J22" s="5">
        <f t="shared" si="10"/>
        <v>4544500</v>
      </c>
      <c r="K22" s="6">
        <v>4544500</v>
      </c>
      <c r="L22" s="6" t="s">
        <v>1</v>
      </c>
      <c r="M22" s="36">
        <f t="shared" si="2"/>
        <v>6600</v>
      </c>
      <c r="N22" s="36">
        <f t="shared" si="3"/>
        <v>6600</v>
      </c>
      <c r="O22" s="36"/>
      <c r="P22" s="36">
        <f t="shared" si="4"/>
        <v>6600</v>
      </c>
      <c r="Q22" s="36">
        <f t="shared" si="5"/>
        <v>6600</v>
      </c>
      <c r="R22" s="36"/>
      <c r="S22" s="36">
        <f t="shared" si="6"/>
        <v>4544.5</v>
      </c>
      <c r="T22" s="36">
        <f t="shared" si="7"/>
        <v>4544.5</v>
      </c>
      <c r="U22" s="36"/>
      <c r="V22" s="66"/>
      <c r="W22" s="65"/>
    </row>
    <row r="23" spans="1:23" ht="84">
      <c r="A23" s="4">
        <v>11305</v>
      </c>
      <c r="B23" s="27" t="s">
        <v>113</v>
      </c>
      <c r="C23" s="32"/>
      <c r="D23" s="5">
        <f t="shared" si="8"/>
        <v>2355000</v>
      </c>
      <c r="E23" s="5">
        <v>2355000</v>
      </c>
      <c r="F23" s="5" t="s">
        <v>1</v>
      </c>
      <c r="G23" s="5">
        <f t="shared" si="9"/>
        <v>2355000</v>
      </c>
      <c r="H23" s="5">
        <v>2355000</v>
      </c>
      <c r="I23" s="5" t="s">
        <v>1</v>
      </c>
      <c r="J23" s="5">
        <f t="shared" si="10"/>
        <v>1405000</v>
      </c>
      <c r="K23" s="6">
        <v>1405000</v>
      </c>
      <c r="L23" s="6" t="s">
        <v>1</v>
      </c>
      <c r="M23" s="36">
        <f t="shared" si="2"/>
        <v>2355</v>
      </c>
      <c r="N23" s="36">
        <f t="shared" si="3"/>
        <v>2355</v>
      </c>
      <c r="O23" s="36"/>
      <c r="P23" s="36">
        <f t="shared" si="4"/>
        <v>2355</v>
      </c>
      <c r="Q23" s="36">
        <f t="shared" si="5"/>
        <v>2355</v>
      </c>
      <c r="R23" s="36"/>
      <c r="S23" s="36">
        <f t="shared" si="6"/>
        <v>1405</v>
      </c>
      <c r="T23" s="36">
        <f t="shared" si="7"/>
        <v>1405</v>
      </c>
      <c r="U23" s="36"/>
      <c r="V23" s="66"/>
      <c r="W23" s="65"/>
    </row>
    <row r="24" spans="1:23" ht="48">
      <c r="A24" s="4">
        <v>11306</v>
      </c>
      <c r="B24" s="27" t="s">
        <v>112</v>
      </c>
      <c r="C24" s="32"/>
      <c r="D24" s="5">
        <f t="shared" si="8"/>
        <v>2500000</v>
      </c>
      <c r="E24" s="5">
        <v>2500000</v>
      </c>
      <c r="F24" s="5" t="s">
        <v>1</v>
      </c>
      <c r="G24" s="5">
        <f t="shared" si="9"/>
        <v>2500000</v>
      </c>
      <c r="H24" s="5">
        <v>2500000</v>
      </c>
      <c r="I24" s="5" t="s">
        <v>1</v>
      </c>
      <c r="J24" s="5">
        <f t="shared" si="10"/>
        <v>3292600</v>
      </c>
      <c r="K24" s="6">
        <v>3292600</v>
      </c>
      <c r="L24" s="6" t="s">
        <v>1</v>
      </c>
      <c r="M24" s="36">
        <f t="shared" si="2"/>
        <v>2500</v>
      </c>
      <c r="N24" s="36">
        <f t="shared" si="3"/>
        <v>2500</v>
      </c>
      <c r="O24" s="36"/>
      <c r="P24" s="36">
        <f t="shared" si="4"/>
        <v>2500</v>
      </c>
      <c r="Q24" s="36">
        <f t="shared" si="5"/>
        <v>2500</v>
      </c>
      <c r="R24" s="36"/>
      <c r="S24" s="36">
        <f t="shared" si="6"/>
        <v>3292.6</v>
      </c>
      <c r="T24" s="36">
        <f t="shared" si="7"/>
        <v>3292.6</v>
      </c>
      <c r="U24" s="36"/>
      <c r="V24" s="66"/>
      <c r="W24" s="65"/>
    </row>
    <row r="25" spans="1:23" ht="36">
      <c r="A25" s="4">
        <v>11307</v>
      </c>
      <c r="B25" s="27" t="s">
        <v>111</v>
      </c>
      <c r="C25" s="32"/>
      <c r="D25" s="5">
        <f t="shared" si="8"/>
        <v>24000000</v>
      </c>
      <c r="E25" s="5">
        <v>24000000</v>
      </c>
      <c r="F25" s="5" t="s">
        <v>1</v>
      </c>
      <c r="G25" s="5">
        <f t="shared" si="9"/>
        <v>24000000</v>
      </c>
      <c r="H25" s="5">
        <v>24000000</v>
      </c>
      <c r="I25" s="5" t="s">
        <v>1</v>
      </c>
      <c r="J25" s="5">
        <f t="shared" si="10"/>
        <v>11252800</v>
      </c>
      <c r="K25" s="6">
        <v>11252800</v>
      </c>
      <c r="L25" s="6" t="s">
        <v>1</v>
      </c>
      <c r="M25" s="36">
        <f t="shared" si="2"/>
        <v>24000</v>
      </c>
      <c r="N25" s="36">
        <f t="shared" si="3"/>
        <v>24000</v>
      </c>
      <c r="O25" s="36"/>
      <c r="P25" s="36">
        <f t="shared" si="4"/>
        <v>24000</v>
      </c>
      <c r="Q25" s="36">
        <f t="shared" si="5"/>
        <v>24000</v>
      </c>
      <c r="R25" s="36"/>
      <c r="S25" s="36">
        <f t="shared" si="6"/>
        <v>11252.8</v>
      </c>
      <c r="T25" s="36">
        <f t="shared" si="7"/>
        <v>11252.8</v>
      </c>
      <c r="U25" s="36"/>
      <c r="V25" s="66"/>
      <c r="W25" s="65"/>
    </row>
    <row r="26" spans="1:23" ht="72">
      <c r="A26" s="4">
        <v>11308</v>
      </c>
      <c r="B26" s="27" t="s">
        <v>110</v>
      </c>
      <c r="C26" s="32"/>
      <c r="D26" s="5">
        <f t="shared" si="8"/>
        <v>3000000</v>
      </c>
      <c r="E26" s="5">
        <v>3000000</v>
      </c>
      <c r="F26" s="5" t="s">
        <v>1</v>
      </c>
      <c r="G26" s="5">
        <f t="shared" si="9"/>
        <v>3000000</v>
      </c>
      <c r="H26" s="5">
        <v>3000000</v>
      </c>
      <c r="I26" s="5" t="s">
        <v>1</v>
      </c>
      <c r="J26" s="5">
        <f t="shared" si="10"/>
        <v>2435000</v>
      </c>
      <c r="K26" s="6">
        <v>2435000</v>
      </c>
      <c r="L26" s="6" t="s">
        <v>1</v>
      </c>
      <c r="M26" s="36">
        <f t="shared" si="2"/>
        <v>3000</v>
      </c>
      <c r="N26" s="36">
        <f t="shared" si="3"/>
        <v>3000</v>
      </c>
      <c r="O26" s="36"/>
      <c r="P26" s="36">
        <f t="shared" si="4"/>
        <v>3000</v>
      </c>
      <c r="Q26" s="36">
        <f t="shared" si="5"/>
        <v>3000</v>
      </c>
      <c r="R26" s="36"/>
      <c r="S26" s="36">
        <f t="shared" si="6"/>
        <v>2435</v>
      </c>
      <c r="T26" s="36">
        <f t="shared" si="7"/>
        <v>2435</v>
      </c>
      <c r="U26" s="36"/>
      <c r="V26" s="66"/>
      <c r="W26" s="65"/>
    </row>
    <row r="27" spans="1:23" ht="72">
      <c r="A27" s="4">
        <v>11309</v>
      </c>
      <c r="B27" s="27" t="s">
        <v>109</v>
      </c>
      <c r="C27" s="32"/>
      <c r="D27" s="5">
        <f t="shared" si="8"/>
        <v>2180000</v>
      </c>
      <c r="E27" s="5">
        <v>2180000</v>
      </c>
      <c r="F27" s="5" t="s">
        <v>1</v>
      </c>
      <c r="G27" s="5">
        <f t="shared" si="9"/>
        <v>2180000</v>
      </c>
      <c r="H27" s="5">
        <v>2180000</v>
      </c>
      <c r="I27" s="5" t="s">
        <v>1</v>
      </c>
      <c r="J27" s="5">
        <f t="shared" si="10"/>
        <v>2528125</v>
      </c>
      <c r="K27" s="6">
        <v>2528125</v>
      </c>
      <c r="L27" s="6" t="s">
        <v>1</v>
      </c>
      <c r="M27" s="36">
        <f t="shared" si="2"/>
        <v>2180</v>
      </c>
      <c r="N27" s="36">
        <f t="shared" si="3"/>
        <v>2180</v>
      </c>
      <c r="O27" s="36"/>
      <c r="P27" s="36">
        <f t="shared" si="4"/>
        <v>2180</v>
      </c>
      <c r="Q27" s="36">
        <f t="shared" si="5"/>
        <v>2180</v>
      </c>
      <c r="R27" s="36"/>
      <c r="S27" s="36">
        <f t="shared" si="6"/>
        <v>2528.125</v>
      </c>
      <c r="T27" s="36">
        <f t="shared" si="7"/>
        <v>2528.125</v>
      </c>
      <c r="U27" s="36"/>
      <c r="V27" s="66"/>
      <c r="W27" s="65"/>
    </row>
    <row r="28" spans="1:23" ht="48">
      <c r="A28" s="4">
        <v>11310</v>
      </c>
      <c r="B28" s="27" t="s">
        <v>108</v>
      </c>
      <c r="C28" s="32"/>
      <c r="D28" s="5">
        <f t="shared" si="8"/>
        <v>7374000</v>
      </c>
      <c r="E28" s="5">
        <v>7374000</v>
      </c>
      <c r="F28" s="5" t="s">
        <v>1</v>
      </c>
      <c r="G28" s="5">
        <f t="shared" si="9"/>
        <v>7374000</v>
      </c>
      <c r="H28" s="5">
        <v>7374000</v>
      </c>
      <c r="I28" s="5" t="s">
        <v>1</v>
      </c>
      <c r="J28" s="5">
        <f t="shared" si="10"/>
        <v>3642090</v>
      </c>
      <c r="K28" s="6">
        <v>3642090</v>
      </c>
      <c r="L28" s="6" t="s">
        <v>1</v>
      </c>
      <c r="M28" s="36">
        <f t="shared" si="2"/>
        <v>7374</v>
      </c>
      <c r="N28" s="36">
        <f t="shared" si="3"/>
        <v>7374</v>
      </c>
      <c r="O28" s="36"/>
      <c r="P28" s="36">
        <f t="shared" si="4"/>
        <v>7374</v>
      </c>
      <c r="Q28" s="36">
        <f t="shared" si="5"/>
        <v>7374</v>
      </c>
      <c r="R28" s="36"/>
      <c r="S28" s="36">
        <f t="shared" si="6"/>
        <v>3642.09</v>
      </c>
      <c r="T28" s="36">
        <f t="shared" si="7"/>
        <v>3642.09</v>
      </c>
      <c r="U28" s="36"/>
      <c r="V28" s="66"/>
      <c r="W28" s="65"/>
    </row>
    <row r="29" spans="1:23" ht="48">
      <c r="A29" s="4">
        <v>11311</v>
      </c>
      <c r="B29" s="27" t="s">
        <v>107</v>
      </c>
      <c r="C29" s="32"/>
      <c r="D29" s="5">
        <f t="shared" si="8"/>
        <v>0</v>
      </c>
      <c r="E29" s="5">
        <v>0</v>
      </c>
      <c r="F29" s="5" t="s">
        <v>1</v>
      </c>
      <c r="G29" s="5">
        <f t="shared" si="9"/>
        <v>0</v>
      </c>
      <c r="H29" s="5">
        <v>0</v>
      </c>
      <c r="I29" s="5" t="s">
        <v>1</v>
      </c>
      <c r="J29" s="5">
        <f t="shared" si="10"/>
        <v>0</v>
      </c>
      <c r="K29" s="6">
        <v>0</v>
      </c>
      <c r="L29" s="6" t="s">
        <v>1</v>
      </c>
      <c r="M29" s="36">
        <f t="shared" si="2"/>
        <v>0</v>
      </c>
      <c r="N29" s="36">
        <f t="shared" si="3"/>
        <v>0</v>
      </c>
      <c r="O29" s="36"/>
      <c r="P29" s="36">
        <f t="shared" si="4"/>
        <v>0</v>
      </c>
      <c r="Q29" s="36">
        <f t="shared" si="5"/>
        <v>0</v>
      </c>
      <c r="R29" s="36"/>
      <c r="S29" s="36">
        <f t="shared" si="6"/>
        <v>0</v>
      </c>
      <c r="T29" s="36">
        <f t="shared" si="7"/>
        <v>0</v>
      </c>
      <c r="U29" s="36"/>
      <c r="V29" s="66"/>
      <c r="W29" s="65"/>
    </row>
    <row r="30" spans="1:23" ht="84">
      <c r="A30" s="4">
        <v>11312</v>
      </c>
      <c r="B30" s="27" t="s">
        <v>106</v>
      </c>
      <c r="C30" s="32"/>
      <c r="D30" s="5">
        <f t="shared" si="8"/>
        <v>34000000</v>
      </c>
      <c r="E30" s="5">
        <v>34000000</v>
      </c>
      <c r="F30" s="5" t="s">
        <v>1</v>
      </c>
      <c r="G30" s="5">
        <f t="shared" si="9"/>
        <v>34000000</v>
      </c>
      <c r="H30" s="5">
        <v>34000000</v>
      </c>
      <c r="I30" s="5" t="s">
        <v>1</v>
      </c>
      <c r="J30" s="5">
        <f t="shared" si="10"/>
        <v>16841960</v>
      </c>
      <c r="K30" s="6">
        <v>16841960</v>
      </c>
      <c r="L30" s="6" t="s">
        <v>1</v>
      </c>
      <c r="M30" s="36">
        <f t="shared" si="2"/>
        <v>34000</v>
      </c>
      <c r="N30" s="36">
        <f t="shared" si="3"/>
        <v>34000</v>
      </c>
      <c r="O30" s="36"/>
      <c r="P30" s="36">
        <f t="shared" si="4"/>
        <v>34000</v>
      </c>
      <c r="Q30" s="36">
        <f t="shared" si="5"/>
        <v>34000</v>
      </c>
      <c r="R30" s="36"/>
      <c r="S30" s="36">
        <f t="shared" si="6"/>
        <v>16841.96</v>
      </c>
      <c r="T30" s="36">
        <f t="shared" si="7"/>
        <v>16841.96</v>
      </c>
      <c r="U30" s="36"/>
      <c r="V30" s="66"/>
      <c r="W30" s="65"/>
    </row>
    <row r="31" spans="1:23" ht="84">
      <c r="A31" s="4">
        <v>11313</v>
      </c>
      <c r="B31" s="27" t="s">
        <v>105</v>
      </c>
      <c r="C31" s="32"/>
      <c r="D31" s="5">
        <f t="shared" si="8"/>
        <v>600000</v>
      </c>
      <c r="E31" s="5">
        <v>600000</v>
      </c>
      <c r="F31" s="5" t="s">
        <v>1</v>
      </c>
      <c r="G31" s="5">
        <f t="shared" si="9"/>
        <v>600000</v>
      </c>
      <c r="H31" s="5">
        <v>600000</v>
      </c>
      <c r="I31" s="5" t="s">
        <v>1</v>
      </c>
      <c r="J31" s="5">
        <f t="shared" si="10"/>
        <v>450000</v>
      </c>
      <c r="K31" s="6">
        <v>450000</v>
      </c>
      <c r="L31" s="6" t="s">
        <v>1</v>
      </c>
      <c r="M31" s="36">
        <f t="shared" si="2"/>
        <v>600</v>
      </c>
      <c r="N31" s="36">
        <f t="shared" si="3"/>
        <v>600</v>
      </c>
      <c r="O31" s="36"/>
      <c r="P31" s="36">
        <f t="shared" si="4"/>
        <v>600</v>
      </c>
      <c r="Q31" s="36">
        <f t="shared" si="5"/>
        <v>600</v>
      </c>
      <c r="R31" s="36"/>
      <c r="S31" s="36">
        <f t="shared" si="6"/>
        <v>450</v>
      </c>
      <c r="T31" s="36">
        <f t="shared" si="7"/>
        <v>450</v>
      </c>
      <c r="U31" s="36"/>
      <c r="V31" s="66"/>
      <c r="W31" s="65"/>
    </row>
    <row r="32" spans="1:23" ht="48">
      <c r="A32" s="4">
        <v>11314</v>
      </c>
      <c r="B32" s="27" t="s">
        <v>104</v>
      </c>
      <c r="C32" s="32"/>
      <c r="D32" s="5">
        <f t="shared" si="8"/>
        <v>160000</v>
      </c>
      <c r="E32" s="5">
        <v>160000</v>
      </c>
      <c r="F32" s="5" t="s">
        <v>1</v>
      </c>
      <c r="G32" s="5">
        <f t="shared" si="9"/>
        <v>160000</v>
      </c>
      <c r="H32" s="5">
        <v>160000</v>
      </c>
      <c r="I32" s="5" t="s">
        <v>1</v>
      </c>
      <c r="J32" s="5">
        <f t="shared" si="10"/>
        <v>180000</v>
      </c>
      <c r="K32" s="6">
        <v>180000</v>
      </c>
      <c r="L32" s="6" t="s">
        <v>1</v>
      </c>
      <c r="M32" s="36">
        <f t="shared" si="2"/>
        <v>160</v>
      </c>
      <c r="N32" s="36">
        <f t="shared" si="3"/>
        <v>160</v>
      </c>
      <c r="O32" s="36"/>
      <c r="P32" s="36">
        <f t="shared" si="4"/>
        <v>160</v>
      </c>
      <c r="Q32" s="36">
        <f t="shared" si="5"/>
        <v>160</v>
      </c>
      <c r="R32" s="36"/>
      <c r="S32" s="36">
        <f t="shared" si="6"/>
        <v>180</v>
      </c>
      <c r="T32" s="36">
        <f t="shared" si="7"/>
        <v>180</v>
      </c>
      <c r="U32" s="36"/>
      <c r="V32" s="66"/>
      <c r="W32" s="65"/>
    </row>
    <row r="33" spans="1:23" ht="60">
      <c r="A33" s="4">
        <v>11315</v>
      </c>
      <c r="B33" s="27" t="s">
        <v>103</v>
      </c>
      <c r="C33" s="32"/>
      <c r="D33" s="5">
        <f t="shared" si="8"/>
        <v>2500000</v>
      </c>
      <c r="E33" s="5">
        <v>2500000</v>
      </c>
      <c r="F33" s="5" t="s">
        <v>1</v>
      </c>
      <c r="G33" s="5">
        <f t="shared" si="9"/>
        <v>2500000</v>
      </c>
      <c r="H33" s="5">
        <v>2500000</v>
      </c>
      <c r="I33" s="5" t="s">
        <v>1</v>
      </c>
      <c r="J33" s="5">
        <f t="shared" si="10"/>
        <v>0</v>
      </c>
      <c r="K33" s="6">
        <v>0</v>
      </c>
      <c r="L33" s="6" t="s">
        <v>1</v>
      </c>
      <c r="M33" s="36">
        <f t="shared" si="2"/>
        <v>2500</v>
      </c>
      <c r="N33" s="36">
        <f t="shared" si="3"/>
        <v>2500</v>
      </c>
      <c r="O33" s="36"/>
      <c r="P33" s="36">
        <f t="shared" si="4"/>
        <v>2500</v>
      </c>
      <c r="Q33" s="36">
        <f t="shared" si="5"/>
        <v>2500</v>
      </c>
      <c r="R33" s="36"/>
      <c r="S33" s="36">
        <f t="shared" si="6"/>
        <v>0</v>
      </c>
      <c r="T33" s="36">
        <f t="shared" si="7"/>
        <v>0</v>
      </c>
      <c r="U33" s="36"/>
      <c r="V33" s="66"/>
      <c r="W33" s="65"/>
    </row>
    <row r="34" spans="1:23" ht="36">
      <c r="A34" s="4">
        <v>11316</v>
      </c>
      <c r="B34" s="27" t="s">
        <v>102</v>
      </c>
      <c r="C34" s="32"/>
      <c r="D34" s="5">
        <f t="shared" si="8"/>
        <v>0</v>
      </c>
      <c r="E34" s="5">
        <v>0</v>
      </c>
      <c r="F34" s="5" t="s">
        <v>1</v>
      </c>
      <c r="G34" s="5">
        <f t="shared" si="9"/>
        <v>0</v>
      </c>
      <c r="H34" s="5">
        <v>0</v>
      </c>
      <c r="I34" s="5" t="s">
        <v>1</v>
      </c>
      <c r="J34" s="5">
        <f t="shared" si="10"/>
        <v>0</v>
      </c>
      <c r="K34" s="6">
        <v>0</v>
      </c>
      <c r="L34" s="6" t="s">
        <v>1</v>
      </c>
      <c r="M34" s="36">
        <f t="shared" si="2"/>
        <v>0</v>
      </c>
      <c r="N34" s="36">
        <f t="shared" si="3"/>
        <v>0</v>
      </c>
      <c r="O34" s="36"/>
      <c r="P34" s="36">
        <f t="shared" si="4"/>
        <v>0</v>
      </c>
      <c r="Q34" s="36">
        <f t="shared" si="5"/>
        <v>0</v>
      </c>
      <c r="R34" s="36"/>
      <c r="S34" s="36">
        <f t="shared" si="6"/>
        <v>0</v>
      </c>
      <c r="T34" s="36">
        <f t="shared" si="7"/>
        <v>0</v>
      </c>
      <c r="U34" s="36"/>
      <c r="V34" s="66"/>
      <c r="W34" s="65"/>
    </row>
    <row r="35" spans="1:23" ht="36">
      <c r="A35" s="4">
        <v>11317</v>
      </c>
      <c r="B35" s="27" t="s">
        <v>101</v>
      </c>
      <c r="C35" s="32"/>
      <c r="D35" s="5">
        <f t="shared" si="8"/>
        <v>0</v>
      </c>
      <c r="E35" s="5">
        <v>0</v>
      </c>
      <c r="F35" s="5" t="s">
        <v>1</v>
      </c>
      <c r="G35" s="5">
        <f t="shared" si="9"/>
        <v>0</v>
      </c>
      <c r="H35" s="5">
        <v>0</v>
      </c>
      <c r="I35" s="5" t="s">
        <v>1</v>
      </c>
      <c r="J35" s="5">
        <f t="shared" si="10"/>
        <v>0</v>
      </c>
      <c r="K35" s="6">
        <v>0</v>
      </c>
      <c r="L35" s="6" t="s">
        <v>1</v>
      </c>
      <c r="M35" s="36">
        <f t="shared" si="2"/>
        <v>0</v>
      </c>
      <c r="N35" s="36">
        <f t="shared" si="3"/>
        <v>0</v>
      </c>
      <c r="O35" s="36"/>
      <c r="P35" s="36">
        <f t="shared" si="4"/>
        <v>0</v>
      </c>
      <c r="Q35" s="36">
        <f t="shared" si="5"/>
        <v>0</v>
      </c>
      <c r="R35" s="36"/>
      <c r="S35" s="36">
        <f t="shared" si="6"/>
        <v>0</v>
      </c>
      <c r="T35" s="36">
        <f t="shared" si="7"/>
        <v>0</v>
      </c>
      <c r="U35" s="36"/>
      <c r="V35" s="66"/>
      <c r="W35" s="65"/>
    </row>
    <row r="36" spans="1:23" ht="36">
      <c r="A36" s="4">
        <v>11318</v>
      </c>
      <c r="B36" s="27" t="s">
        <v>100</v>
      </c>
      <c r="C36" s="32"/>
      <c r="D36" s="5">
        <f t="shared" si="8"/>
        <v>0</v>
      </c>
      <c r="E36" s="5">
        <v>0</v>
      </c>
      <c r="F36" s="5" t="s">
        <v>1</v>
      </c>
      <c r="G36" s="5">
        <f t="shared" si="9"/>
        <v>0</v>
      </c>
      <c r="H36" s="5">
        <v>0</v>
      </c>
      <c r="I36" s="5" t="s">
        <v>1</v>
      </c>
      <c r="J36" s="5">
        <f t="shared" si="10"/>
        <v>0</v>
      </c>
      <c r="K36" s="6">
        <v>0</v>
      </c>
      <c r="L36" s="6" t="s">
        <v>1</v>
      </c>
      <c r="M36" s="36">
        <f t="shared" si="2"/>
        <v>0</v>
      </c>
      <c r="N36" s="36">
        <f t="shared" si="3"/>
        <v>0</v>
      </c>
      <c r="O36" s="36"/>
      <c r="P36" s="36">
        <f t="shared" si="4"/>
        <v>0</v>
      </c>
      <c r="Q36" s="36">
        <f t="shared" si="5"/>
        <v>0</v>
      </c>
      <c r="R36" s="36"/>
      <c r="S36" s="36">
        <f t="shared" si="6"/>
        <v>0</v>
      </c>
      <c r="T36" s="36">
        <f t="shared" si="7"/>
        <v>0</v>
      </c>
      <c r="U36" s="36"/>
      <c r="V36" s="66"/>
      <c r="W36" s="65"/>
    </row>
    <row r="37" spans="1:23">
      <c r="A37" s="4">
        <v>11319</v>
      </c>
      <c r="B37" s="27" t="s">
        <v>99</v>
      </c>
      <c r="C37" s="32"/>
      <c r="D37" s="5">
        <f t="shared" si="8"/>
        <v>0</v>
      </c>
      <c r="E37" s="5">
        <v>0</v>
      </c>
      <c r="F37" s="5" t="s">
        <v>1</v>
      </c>
      <c r="G37" s="5">
        <f t="shared" si="9"/>
        <v>0</v>
      </c>
      <c r="H37" s="5">
        <v>0</v>
      </c>
      <c r="I37" s="5" t="s">
        <v>1</v>
      </c>
      <c r="J37" s="5">
        <f t="shared" si="10"/>
        <v>410800</v>
      </c>
      <c r="K37" s="6">
        <v>410800</v>
      </c>
      <c r="L37" s="6" t="s">
        <v>1</v>
      </c>
      <c r="M37" s="36">
        <f t="shared" si="2"/>
        <v>0</v>
      </c>
      <c r="N37" s="36">
        <f t="shared" si="3"/>
        <v>0</v>
      </c>
      <c r="O37" s="36"/>
      <c r="P37" s="36">
        <f t="shared" si="4"/>
        <v>0</v>
      </c>
      <c r="Q37" s="36">
        <f t="shared" si="5"/>
        <v>0</v>
      </c>
      <c r="R37" s="36"/>
      <c r="S37" s="36">
        <f t="shared" si="6"/>
        <v>410.8</v>
      </c>
      <c r="T37" s="36">
        <f t="shared" si="7"/>
        <v>410.8</v>
      </c>
      <c r="U37" s="36"/>
      <c r="V37" s="66"/>
      <c r="W37" s="65"/>
    </row>
    <row r="38" spans="1:23" ht="24">
      <c r="A38" s="4">
        <v>1140</v>
      </c>
      <c r="B38" s="27" t="s">
        <v>98</v>
      </c>
      <c r="C38" s="32" t="s">
        <v>97</v>
      </c>
      <c r="D38" s="5">
        <f>SUM(D39,D40)</f>
        <v>67000000</v>
      </c>
      <c r="E38" s="5">
        <f>SUM(E39,E40)</f>
        <v>67000000</v>
      </c>
      <c r="F38" s="5" t="s">
        <v>1</v>
      </c>
      <c r="G38" s="5">
        <f>SUM(G39,G40)</f>
        <v>67000000</v>
      </c>
      <c r="H38" s="5">
        <f>SUM(H39,H40)</f>
        <v>67000000</v>
      </c>
      <c r="I38" s="5" t="s">
        <v>1</v>
      </c>
      <c r="J38" s="5">
        <f>SUM(J39,J40)</f>
        <v>17637700</v>
      </c>
      <c r="K38" s="6">
        <f>SUM(K39,K40)</f>
        <v>17637700</v>
      </c>
      <c r="L38" s="6" t="s">
        <v>1</v>
      </c>
      <c r="M38" s="36">
        <f t="shared" si="2"/>
        <v>67000</v>
      </c>
      <c r="N38" s="36">
        <f t="shared" si="3"/>
        <v>67000</v>
      </c>
      <c r="O38" s="36"/>
      <c r="P38" s="36">
        <f t="shared" si="4"/>
        <v>67000</v>
      </c>
      <c r="Q38" s="36">
        <f t="shared" si="5"/>
        <v>67000</v>
      </c>
      <c r="R38" s="36"/>
      <c r="S38" s="36">
        <f t="shared" si="6"/>
        <v>17637.7</v>
      </c>
      <c r="T38" s="36">
        <f t="shared" si="7"/>
        <v>17637.7</v>
      </c>
      <c r="U38" s="36"/>
      <c r="V38" s="66"/>
      <c r="W38" s="65"/>
    </row>
    <row r="39" spans="1:23" ht="84">
      <c r="A39" s="4">
        <v>1141</v>
      </c>
      <c r="B39" s="27" t="s">
        <v>96</v>
      </c>
      <c r="C39" s="32"/>
      <c r="D39" s="5">
        <f>SUM(E39,F39)</f>
        <v>12000000</v>
      </c>
      <c r="E39" s="5">
        <v>12000000</v>
      </c>
      <c r="F39" s="5" t="s">
        <v>1</v>
      </c>
      <c r="G39" s="5">
        <f>SUM(H39,I39)</f>
        <v>12000000</v>
      </c>
      <c r="H39" s="5">
        <v>12000000</v>
      </c>
      <c r="I39" s="5" t="s">
        <v>1</v>
      </c>
      <c r="J39" s="5">
        <f>SUM(K39,L39)</f>
        <v>5160000</v>
      </c>
      <c r="K39" s="6">
        <v>5160000</v>
      </c>
      <c r="L39" s="6" t="s">
        <v>1</v>
      </c>
      <c r="M39" s="36">
        <f t="shared" si="2"/>
        <v>12000</v>
      </c>
      <c r="N39" s="36">
        <f t="shared" si="3"/>
        <v>12000</v>
      </c>
      <c r="O39" s="36"/>
      <c r="P39" s="36">
        <f t="shared" si="4"/>
        <v>12000</v>
      </c>
      <c r="Q39" s="36">
        <f t="shared" si="5"/>
        <v>12000</v>
      </c>
      <c r="R39" s="36"/>
      <c r="S39" s="36">
        <f t="shared" si="6"/>
        <v>5160</v>
      </c>
      <c r="T39" s="36">
        <f t="shared" si="7"/>
        <v>5160</v>
      </c>
      <c r="U39" s="36"/>
      <c r="V39" s="66"/>
      <c r="W39" s="65"/>
    </row>
    <row r="40" spans="1:23" ht="84">
      <c r="A40" s="4">
        <v>1142</v>
      </c>
      <c r="B40" s="27" t="s">
        <v>95</v>
      </c>
      <c r="C40" s="32"/>
      <c r="D40" s="5">
        <f>SUM(E40,F40)</f>
        <v>55000000</v>
      </c>
      <c r="E40" s="5">
        <v>55000000</v>
      </c>
      <c r="F40" s="5" t="s">
        <v>1</v>
      </c>
      <c r="G40" s="5">
        <f>SUM(H40,I40)</f>
        <v>55000000</v>
      </c>
      <c r="H40" s="5">
        <v>55000000</v>
      </c>
      <c r="I40" s="5" t="s">
        <v>1</v>
      </c>
      <c r="J40" s="5">
        <f>SUM(K40,L40)</f>
        <v>12477700</v>
      </c>
      <c r="K40" s="6">
        <v>12477700</v>
      </c>
      <c r="L40" s="6" t="s">
        <v>1</v>
      </c>
      <c r="M40" s="36">
        <f t="shared" si="2"/>
        <v>55000</v>
      </c>
      <c r="N40" s="36">
        <f t="shared" si="3"/>
        <v>55000</v>
      </c>
      <c r="O40" s="36"/>
      <c r="P40" s="36">
        <f t="shared" si="4"/>
        <v>55000</v>
      </c>
      <c r="Q40" s="36">
        <f t="shared" si="5"/>
        <v>55000</v>
      </c>
      <c r="R40" s="36"/>
      <c r="S40" s="36">
        <f t="shared" si="6"/>
        <v>12477.7</v>
      </c>
      <c r="T40" s="36">
        <f t="shared" si="7"/>
        <v>12477.7</v>
      </c>
      <c r="U40" s="36"/>
      <c r="V40" s="66"/>
      <c r="W40" s="65"/>
    </row>
    <row r="41" spans="1:23" ht="24">
      <c r="A41" s="4">
        <v>1150</v>
      </c>
      <c r="B41" s="27" t="s">
        <v>94</v>
      </c>
      <c r="C41" s="32" t="s">
        <v>93</v>
      </c>
      <c r="D41" s="5">
        <f>SUM(D42,D46)</f>
        <v>0</v>
      </c>
      <c r="E41" s="5">
        <f>SUM(E42,E46)</f>
        <v>0</v>
      </c>
      <c r="F41" s="5" t="s">
        <v>1</v>
      </c>
      <c r="G41" s="5">
        <f>SUM(G42,G46)</f>
        <v>0</v>
      </c>
      <c r="H41" s="5">
        <f>SUM(H42,H46)</f>
        <v>0</v>
      </c>
      <c r="I41" s="5" t="s">
        <v>1</v>
      </c>
      <c r="J41" s="5">
        <f>SUM(J42,J46)</f>
        <v>0</v>
      </c>
      <c r="K41" s="6">
        <f>SUM(K42,K46)</f>
        <v>0</v>
      </c>
      <c r="L41" s="6" t="s">
        <v>1</v>
      </c>
      <c r="M41" s="36">
        <f t="shared" si="2"/>
        <v>0</v>
      </c>
      <c r="N41" s="36">
        <f t="shared" si="3"/>
        <v>0</v>
      </c>
      <c r="O41" s="36"/>
      <c r="P41" s="36">
        <f t="shared" si="4"/>
        <v>0</v>
      </c>
      <c r="Q41" s="36">
        <f t="shared" si="5"/>
        <v>0</v>
      </c>
      <c r="R41" s="36"/>
      <c r="S41" s="36">
        <f t="shared" si="6"/>
        <v>0</v>
      </c>
      <c r="T41" s="36">
        <f t="shared" si="7"/>
        <v>0</v>
      </c>
      <c r="U41" s="36"/>
      <c r="V41" s="66"/>
      <c r="W41" s="65"/>
    </row>
    <row r="42" spans="1:23" ht="48">
      <c r="A42" s="4">
        <v>1151</v>
      </c>
      <c r="B42" s="27" t="s">
        <v>92</v>
      </c>
      <c r="C42" s="32"/>
      <c r="D42" s="5">
        <f>SUM(D43:D45)</f>
        <v>0</v>
      </c>
      <c r="E42" s="5">
        <f>SUM(E43:E45)</f>
        <v>0</v>
      </c>
      <c r="F42" s="5" t="s">
        <v>1</v>
      </c>
      <c r="G42" s="5">
        <f>SUM(G43:G45)</f>
        <v>0</v>
      </c>
      <c r="H42" s="5">
        <f>SUM(H43:H45)</f>
        <v>0</v>
      </c>
      <c r="I42" s="5" t="s">
        <v>1</v>
      </c>
      <c r="J42" s="5">
        <f>SUM(J43:J45)</f>
        <v>0</v>
      </c>
      <c r="K42" s="6">
        <f>SUM(K43:K45)</f>
        <v>0</v>
      </c>
      <c r="L42" s="6" t="s">
        <v>1</v>
      </c>
      <c r="M42" s="36">
        <f t="shared" si="2"/>
        <v>0</v>
      </c>
      <c r="N42" s="36">
        <f t="shared" si="3"/>
        <v>0</v>
      </c>
      <c r="O42" s="36"/>
      <c r="P42" s="36">
        <f t="shared" si="4"/>
        <v>0</v>
      </c>
      <c r="Q42" s="36">
        <f t="shared" si="5"/>
        <v>0</v>
      </c>
      <c r="R42" s="36"/>
      <c r="S42" s="36">
        <f t="shared" si="6"/>
        <v>0</v>
      </c>
      <c r="T42" s="36">
        <f t="shared" si="7"/>
        <v>0</v>
      </c>
      <c r="U42" s="36"/>
      <c r="V42" s="66"/>
      <c r="W42" s="65"/>
    </row>
    <row r="43" spans="1:23">
      <c r="A43" s="4">
        <v>1152</v>
      </c>
      <c r="B43" s="27" t="s">
        <v>91</v>
      </c>
      <c r="C43" s="32"/>
      <c r="D43" s="5">
        <f>SUM(E43,F43)</f>
        <v>0</v>
      </c>
      <c r="E43" s="5">
        <v>0</v>
      </c>
      <c r="F43" s="5" t="s">
        <v>1</v>
      </c>
      <c r="G43" s="5">
        <f>SUM(H43,I43)</f>
        <v>0</v>
      </c>
      <c r="H43" s="5">
        <v>0</v>
      </c>
      <c r="I43" s="5" t="s">
        <v>1</v>
      </c>
      <c r="J43" s="5">
        <f>SUM(K43,L43)</f>
        <v>0</v>
      </c>
      <c r="K43" s="6">
        <v>0</v>
      </c>
      <c r="L43" s="6" t="s">
        <v>1</v>
      </c>
      <c r="M43" s="36">
        <f t="shared" si="2"/>
        <v>0</v>
      </c>
      <c r="N43" s="36">
        <f t="shared" si="3"/>
        <v>0</v>
      </c>
      <c r="O43" s="36"/>
      <c r="P43" s="36">
        <f t="shared" si="4"/>
        <v>0</v>
      </c>
      <c r="Q43" s="36">
        <f t="shared" si="5"/>
        <v>0</v>
      </c>
      <c r="R43" s="36"/>
      <c r="S43" s="36">
        <f t="shared" si="6"/>
        <v>0</v>
      </c>
      <c r="T43" s="36">
        <f t="shared" si="7"/>
        <v>0</v>
      </c>
      <c r="U43" s="36"/>
      <c r="V43" s="66"/>
      <c r="W43" s="65"/>
    </row>
    <row r="44" spans="1:23">
      <c r="A44" s="4">
        <v>1153</v>
      </c>
      <c r="B44" s="27" t="s">
        <v>90</v>
      </c>
      <c r="C44" s="32"/>
      <c r="D44" s="5">
        <f>SUM(E44,F44)</f>
        <v>0</v>
      </c>
      <c r="E44" s="5">
        <v>0</v>
      </c>
      <c r="F44" s="5" t="s">
        <v>1</v>
      </c>
      <c r="G44" s="5">
        <f>SUM(H44,I44)</f>
        <v>0</v>
      </c>
      <c r="H44" s="5">
        <v>0</v>
      </c>
      <c r="I44" s="5" t="s">
        <v>1</v>
      </c>
      <c r="J44" s="5">
        <f>SUM(K44,L44)</f>
        <v>0</v>
      </c>
      <c r="K44" s="6">
        <v>0</v>
      </c>
      <c r="L44" s="6" t="s">
        <v>1</v>
      </c>
      <c r="M44" s="36">
        <f t="shared" si="2"/>
        <v>0</v>
      </c>
      <c r="N44" s="36">
        <f t="shared" si="3"/>
        <v>0</v>
      </c>
      <c r="O44" s="36"/>
      <c r="P44" s="36">
        <f t="shared" si="4"/>
        <v>0</v>
      </c>
      <c r="Q44" s="36">
        <f t="shared" si="5"/>
        <v>0</v>
      </c>
      <c r="R44" s="36"/>
      <c r="S44" s="36">
        <f t="shared" si="6"/>
        <v>0</v>
      </c>
      <c r="T44" s="36">
        <f t="shared" si="7"/>
        <v>0</v>
      </c>
      <c r="U44" s="36"/>
      <c r="V44" s="66"/>
      <c r="W44" s="65"/>
    </row>
    <row r="45" spans="1:23" ht="24">
      <c r="A45" s="4">
        <v>1154</v>
      </c>
      <c r="B45" s="27" t="s">
        <v>89</v>
      </c>
      <c r="C45" s="32"/>
      <c r="D45" s="5">
        <f>SUM(E45,F45)</f>
        <v>0</v>
      </c>
      <c r="E45" s="5">
        <v>0</v>
      </c>
      <c r="F45" s="5" t="s">
        <v>1</v>
      </c>
      <c r="G45" s="5">
        <f>SUM(H45,I45)</f>
        <v>0</v>
      </c>
      <c r="H45" s="5">
        <v>0</v>
      </c>
      <c r="I45" s="5" t="s">
        <v>1</v>
      </c>
      <c r="J45" s="5">
        <f>SUM(K45,L45)</f>
        <v>0</v>
      </c>
      <c r="K45" s="6">
        <v>0</v>
      </c>
      <c r="L45" s="6" t="s">
        <v>1</v>
      </c>
      <c r="M45" s="36">
        <f t="shared" si="2"/>
        <v>0</v>
      </c>
      <c r="N45" s="36">
        <f t="shared" si="3"/>
        <v>0</v>
      </c>
      <c r="O45" s="36"/>
      <c r="P45" s="36">
        <f t="shared" si="4"/>
        <v>0</v>
      </c>
      <c r="Q45" s="36">
        <f t="shared" si="5"/>
        <v>0</v>
      </c>
      <c r="R45" s="36"/>
      <c r="S45" s="36">
        <f t="shared" si="6"/>
        <v>0</v>
      </c>
      <c r="T45" s="36">
        <f t="shared" si="7"/>
        <v>0</v>
      </c>
      <c r="U45" s="36"/>
      <c r="V45" s="66"/>
      <c r="W45" s="65"/>
    </row>
    <row r="46" spans="1:23" ht="72">
      <c r="A46" s="4">
        <v>1155</v>
      </c>
      <c r="B46" s="27" t="s">
        <v>88</v>
      </c>
      <c r="C46" s="32"/>
      <c r="D46" s="5">
        <f>SUM(E46,F46)</f>
        <v>0</v>
      </c>
      <c r="E46" s="5">
        <v>0</v>
      </c>
      <c r="F46" s="5" t="s">
        <v>1</v>
      </c>
      <c r="G46" s="5">
        <f>SUM(H46,I46)</f>
        <v>0</v>
      </c>
      <c r="H46" s="5">
        <v>0</v>
      </c>
      <c r="I46" s="5" t="s">
        <v>1</v>
      </c>
      <c r="J46" s="5">
        <f>SUM(K46,L46)</f>
        <v>0</v>
      </c>
      <c r="K46" s="6">
        <v>0</v>
      </c>
      <c r="L46" s="6" t="s">
        <v>1</v>
      </c>
      <c r="M46" s="36">
        <f t="shared" si="2"/>
        <v>0</v>
      </c>
      <c r="N46" s="36">
        <f t="shared" si="3"/>
        <v>0</v>
      </c>
      <c r="O46" s="36"/>
      <c r="P46" s="36">
        <f t="shared" si="4"/>
        <v>0</v>
      </c>
      <c r="Q46" s="36">
        <f t="shared" si="5"/>
        <v>0</v>
      </c>
      <c r="R46" s="36"/>
      <c r="S46" s="36">
        <f t="shared" si="6"/>
        <v>0</v>
      </c>
      <c r="T46" s="36">
        <f t="shared" si="7"/>
        <v>0</v>
      </c>
      <c r="U46" s="36"/>
      <c r="V46" s="66"/>
      <c r="W46" s="65"/>
    </row>
    <row r="47" spans="1:23" ht="36">
      <c r="A47" s="4">
        <v>1200</v>
      </c>
      <c r="B47" s="27" t="s">
        <v>87</v>
      </c>
      <c r="C47" s="32" t="s">
        <v>86</v>
      </c>
      <c r="D47" s="5">
        <f t="shared" ref="D47:L47" si="11">SUM(D48,D50,D52,D54,D56,D63)</f>
        <v>3006614300</v>
      </c>
      <c r="E47" s="5">
        <f t="shared" si="11"/>
        <v>2167126300</v>
      </c>
      <c r="F47" s="5">
        <f t="shared" si="11"/>
        <v>839488000</v>
      </c>
      <c r="G47" s="5">
        <f t="shared" si="11"/>
        <v>3006614300</v>
      </c>
      <c r="H47" s="5">
        <f t="shared" si="11"/>
        <v>2167126300</v>
      </c>
      <c r="I47" s="5">
        <f t="shared" si="11"/>
        <v>839488000</v>
      </c>
      <c r="J47" s="5">
        <f t="shared" si="11"/>
        <v>589445500</v>
      </c>
      <c r="K47" s="6">
        <f t="shared" si="11"/>
        <v>540082100</v>
      </c>
      <c r="L47" s="6">
        <f t="shared" si="11"/>
        <v>49363400</v>
      </c>
      <c r="M47" s="36">
        <f t="shared" si="2"/>
        <v>3006614.3</v>
      </c>
      <c r="N47" s="36">
        <f t="shared" si="3"/>
        <v>2167126.2999999998</v>
      </c>
      <c r="O47" s="36">
        <f>+F47/1000</f>
        <v>839488</v>
      </c>
      <c r="P47" s="36">
        <f t="shared" si="4"/>
        <v>3006614.3</v>
      </c>
      <c r="Q47" s="36">
        <f t="shared" si="5"/>
        <v>2167126.2999999998</v>
      </c>
      <c r="R47" s="36">
        <f>+I47/1000</f>
        <v>839488</v>
      </c>
      <c r="S47" s="36">
        <f t="shared" si="6"/>
        <v>589445.5</v>
      </c>
      <c r="T47" s="36">
        <f t="shared" si="7"/>
        <v>540082.1</v>
      </c>
      <c r="U47" s="36">
        <f>+L47/1000</f>
        <v>49363.4</v>
      </c>
      <c r="V47" s="66"/>
      <c r="W47" s="65"/>
    </row>
    <row r="48" spans="1:23" ht="36">
      <c r="A48" s="4">
        <v>1210</v>
      </c>
      <c r="B48" s="27" t="s">
        <v>85</v>
      </c>
      <c r="C48" s="32" t="s">
        <v>84</v>
      </c>
      <c r="D48" s="5">
        <f>SUM(D49)</f>
        <v>0</v>
      </c>
      <c r="E48" s="5">
        <f>SUM(E49)</f>
        <v>0</v>
      </c>
      <c r="F48" s="5" t="s">
        <v>1</v>
      </c>
      <c r="G48" s="5">
        <f>SUM(G49)</f>
        <v>0</v>
      </c>
      <c r="H48" s="5">
        <f>SUM(H49)</f>
        <v>0</v>
      </c>
      <c r="I48" s="5" t="s">
        <v>1</v>
      </c>
      <c r="J48" s="5">
        <f>SUM(J49)</f>
        <v>0</v>
      </c>
      <c r="K48" s="6">
        <f>SUM(K49)</f>
        <v>0</v>
      </c>
      <c r="L48" s="6" t="s">
        <v>1</v>
      </c>
      <c r="M48" s="36">
        <f t="shared" si="2"/>
        <v>0</v>
      </c>
      <c r="N48" s="36">
        <f t="shared" si="3"/>
        <v>0</v>
      </c>
      <c r="O48" s="36"/>
      <c r="P48" s="36">
        <f t="shared" si="4"/>
        <v>0</v>
      </c>
      <c r="Q48" s="36">
        <f t="shared" si="5"/>
        <v>0</v>
      </c>
      <c r="R48" s="36"/>
      <c r="S48" s="36">
        <f t="shared" si="6"/>
        <v>0</v>
      </c>
      <c r="T48" s="36">
        <f t="shared" si="7"/>
        <v>0</v>
      </c>
      <c r="U48" s="36"/>
      <c r="V48" s="66"/>
      <c r="W48" s="65"/>
    </row>
    <row r="49" spans="1:23" ht="60">
      <c r="A49" s="4">
        <v>1211</v>
      </c>
      <c r="B49" s="27" t="s">
        <v>83</v>
      </c>
      <c r="C49" s="32"/>
      <c r="D49" s="5">
        <f>SUM(E49,F49)</f>
        <v>0</v>
      </c>
      <c r="E49" s="5">
        <v>0</v>
      </c>
      <c r="F49" s="5" t="s">
        <v>1</v>
      </c>
      <c r="G49" s="5">
        <f>SUM(H49,I49)</f>
        <v>0</v>
      </c>
      <c r="H49" s="5">
        <v>0</v>
      </c>
      <c r="I49" s="5" t="s">
        <v>1</v>
      </c>
      <c r="J49" s="5">
        <f>SUM(K49,L49)</f>
        <v>0</v>
      </c>
      <c r="K49" s="6">
        <v>0</v>
      </c>
      <c r="L49" s="6" t="s">
        <v>1</v>
      </c>
      <c r="M49" s="36">
        <f t="shared" si="2"/>
        <v>0</v>
      </c>
      <c r="N49" s="36">
        <f t="shared" si="3"/>
        <v>0</v>
      </c>
      <c r="O49" s="36"/>
      <c r="P49" s="36">
        <f t="shared" si="4"/>
        <v>0</v>
      </c>
      <c r="Q49" s="36">
        <f t="shared" si="5"/>
        <v>0</v>
      </c>
      <c r="R49" s="36"/>
      <c r="S49" s="36">
        <f t="shared" si="6"/>
        <v>0</v>
      </c>
      <c r="T49" s="36">
        <f t="shared" si="7"/>
        <v>0</v>
      </c>
      <c r="U49" s="36"/>
      <c r="V49" s="66"/>
      <c r="W49" s="65"/>
    </row>
    <row r="50" spans="1:23" ht="24">
      <c r="A50" s="4">
        <v>1220</v>
      </c>
      <c r="B50" s="27" t="s">
        <v>82</v>
      </c>
      <c r="C50" s="32" t="s">
        <v>81</v>
      </c>
      <c r="D50" s="5">
        <f>SUM(D51)</f>
        <v>0</v>
      </c>
      <c r="E50" s="5" t="s">
        <v>1</v>
      </c>
      <c r="F50" s="5">
        <f>SUM(F51)</f>
        <v>0</v>
      </c>
      <c r="G50" s="5">
        <f>SUM(G51)</f>
        <v>0</v>
      </c>
      <c r="H50" s="5" t="s">
        <v>1</v>
      </c>
      <c r="I50" s="5">
        <f>SUM(I51)</f>
        <v>0</v>
      </c>
      <c r="J50" s="5">
        <f>SUM(J51)</f>
        <v>0</v>
      </c>
      <c r="K50" s="6" t="s">
        <v>1</v>
      </c>
      <c r="L50" s="6">
        <f>SUM(L51)</f>
        <v>0</v>
      </c>
      <c r="M50" s="36">
        <f t="shared" ref="M50:M81" si="12">+D50/1000</f>
        <v>0</v>
      </c>
      <c r="N50" s="36"/>
      <c r="O50" s="36">
        <f>+F50/1000</f>
        <v>0</v>
      </c>
      <c r="P50" s="36">
        <f>+G50/1000</f>
        <v>0</v>
      </c>
      <c r="Q50" s="36"/>
      <c r="R50" s="36">
        <f>+I50/1000</f>
        <v>0</v>
      </c>
      <c r="S50" s="36">
        <f>+J50/1000</f>
        <v>0</v>
      </c>
      <c r="T50" s="36"/>
      <c r="U50" s="36">
        <f>+L50/1000</f>
        <v>0</v>
      </c>
      <c r="V50" s="66"/>
      <c r="W50" s="65"/>
    </row>
    <row r="51" spans="1:23" ht="60">
      <c r="A51" s="4">
        <v>1221</v>
      </c>
      <c r="B51" s="27" t="s">
        <v>80</v>
      </c>
      <c r="C51" s="32"/>
      <c r="D51" s="5">
        <f>SUM(E51,F51)</f>
        <v>0</v>
      </c>
      <c r="E51" s="5" t="s">
        <v>1</v>
      </c>
      <c r="F51" s="5">
        <v>0</v>
      </c>
      <c r="G51" s="5">
        <f>SUM(H51,I51)</f>
        <v>0</v>
      </c>
      <c r="H51" s="5" t="s">
        <v>1</v>
      </c>
      <c r="I51" s="5">
        <v>0</v>
      </c>
      <c r="J51" s="5">
        <f>SUM(K51,L51)</f>
        <v>0</v>
      </c>
      <c r="K51" s="6" t="s">
        <v>1</v>
      </c>
      <c r="L51" s="6">
        <v>0</v>
      </c>
      <c r="M51" s="36">
        <f t="shared" si="12"/>
        <v>0</v>
      </c>
      <c r="N51" s="36"/>
      <c r="O51" s="36">
        <f>+F51/1000</f>
        <v>0</v>
      </c>
      <c r="P51" s="36">
        <f>+G51/1000</f>
        <v>0</v>
      </c>
      <c r="Q51" s="36"/>
      <c r="R51" s="36">
        <f>+I51/1000</f>
        <v>0</v>
      </c>
      <c r="S51" s="36">
        <f>+J51/1000</f>
        <v>0</v>
      </c>
      <c r="T51" s="36"/>
      <c r="U51" s="36">
        <f>+L51/1000</f>
        <v>0</v>
      </c>
      <c r="V51" s="66"/>
      <c r="W51" s="65"/>
    </row>
    <row r="52" spans="1:23" ht="36">
      <c r="A52" s="4">
        <v>1230</v>
      </c>
      <c r="B52" s="27" t="s">
        <v>79</v>
      </c>
      <c r="C52" s="32" t="s">
        <v>78</v>
      </c>
      <c r="D52" s="5">
        <f>SUM(D53)</f>
        <v>0</v>
      </c>
      <c r="E52" s="5">
        <f>SUM(E53)</f>
        <v>0</v>
      </c>
      <c r="F52" s="5" t="s">
        <v>1</v>
      </c>
      <c r="G52" s="5">
        <f>SUM(G53)</f>
        <v>0</v>
      </c>
      <c r="H52" s="5">
        <f>SUM(H53)</f>
        <v>0</v>
      </c>
      <c r="I52" s="5" t="s">
        <v>1</v>
      </c>
      <c r="J52" s="5">
        <f>SUM(J53)</f>
        <v>0</v>
      </c>
      <c r="K52" s="6">
        <f>SUM(K53)</f>
        <v>0</v>
      </c>
      <c r="L52" s="6" t="s">
        <v>1</v>
      </c>
      <c r="M52" s="36">
        <f t="shared" si="12"/>
        <v>0</v>
      </c>
      <c r="N52" s="36">
        <f>+E52/1000</f>
        <v>0</v>
      </c>
      <c r="O52" s="36"/>
      <c r="P52" s="36">
        <f>+G52/1000</f>
        <v>0</v>
      </c>
      <c r="Q52" s="36">
        <f>+H52/1000</f>
        <v>0</v>
      </c>
      <c r="R52" s="36"/>
      <c r="S52" s="36">
        <f>+J52/1000</f>
        <v>0</v>
      </c>
      <c r="T52" s="36">
        <f>+K52/1000</f>
        <v>0</v>
      </c>
      <c r="U52" s="36"/>
      <c r="V52" s="66"/>
      <c r="W52" s="65"/>
    </row>
    <row r="53" spans="1:23" ht="48">
      <c r="A53" s="4">
        <v>1231</v>
      </c>
      <c r="B53" s="27" t="s">
        <v>77</v>
      </c>
      <c r="C53" s="32"/>
      <c r="D53" s="5">
        <f>SUM(E53,F53)</f>
        <v>0</v>
      </c>
      <c r="E53" s="5">
        <v>0</v>
      </c>
      <c r="F53" s="5" t="s">
        <v>1</v>
      </c>
      <c r="G53" s="5">
        <f>SUM(H53,I53)</f>
        <v>0</v>
      </c>
      <c r="H53" s="5">
        <v>0</v>
      </c>
      <c r="I53" s="5" t="s">
        <v>1</v>
      </c>
      <c r="J53" s="5">
        <f>SUM(K53,L53)</f>
        <v>0</v>
      </c>
      <c r="K53" s="6">
        <v>0</v>
      </c>
      <c r="L53" s="6" t="s">
        <v>1</v>
      </c>
      <c r="M53" s="36">
        <f t="shared" si="12"/>
        <v>0</v>
      </c>
      <c r="N53" s="36">
        <f>+E53/1000</f>
        <v>0</v>
      </c>
      <c r="O53" s="36"/>
      <c r="P53" s="36">
        <f>+G53/1000</f>
        <v>0</v>
      </c>
      <c r="Q53" s="36">
        <f>+H53/1000</f>
        <v>0</v>
      </c>
      <c r="R53" s="36"/>
      <c r="S53" s="36">
        <f>+J53/1000</f>
        <v>0</v>
      </c>
      <c r="T53" s="36">
        <f>+K53/1000</f>
        <v>0</v>
      </c>
      <c r="U53" s="36"/>
      <c r="V53" s="66"/>
      <c r="W53" s="65"/>
    </row>
    <row r="54" spans="1:23" ht="36">
      <c r="A54" s="4">
        <v>1240</v>
      </c>
      <c r="B54" s="27" t="s">
        <v>76</v>
      </c>
      <c r="C54" s="32" t="s">
        <v>75</v>
      </c>
      <c r="D54" s="5">
        <f>SUM(D55)</f>
        <v>0</v>
      </c>
      <c r="E54" s="5" t="s">
        <v>1</v>
      </c>
      <c r="F54" s="5">
        <f>SUM(F55)</f>
        <v>0</v>
      </c>
      <c r="G54" s="5">
        <f>SUM(G55)</f>
        <v>0</v>
      </c>
      <c r="H54" s="5" t="s">
        <v>1</v>
      </c>
      <c r="I54" s="5">
        <f>SUM(I55)</f>
        <v>0</v>
      </c>
      <c r="J54" s="5">
        <f>SUM(J55)</f>
        <v>0</v>
      </c>
      <c r="K54" s="6" t="s">
        <v>1</v>
      </c>
      <c r="L54" s="6">
        <f>SUM(L55)</f>
        <v>0</v>
      </c>
      <c r="M54" s="36">
        <f t="shared" si="12"/>
        <v>0</v>
      </c>
      <c r="N54" s="36"/>
      <c r="O54" s="36">
        <f>+F54/1000</f>
        <v>0</v>
      </c>
      <c r="P54" s="36">
        <f>+G54/1000</f>
        <v>0</v>
      </c>
      <c r="Q54" s="36"/>
      <c r="R54" s="36">
        <f>+I54/1000</f>
        <v>0</v>
      </c>
      <c r="S54" s="36">
        <f>+J54/1000</f>
        <v>0</v>
      </c>
      <c r="T54" s="36"/>
      <c r="U54" s="36">
        <f>+L54/1000</f>
        <v>0</v>
      </c>
      <c r="V54" s="66"/>
      <c r="W54" s="65"/>
    </row>
    <row r="55" spans="1:23" ht="48">
      <c r="A55" s="4">
        <v>1241</v>
      </c>
      <c r="B55" s="27" t="s">
        <v>74</v>
      </c>
      <c r="C55" s="32"/>
      <c r="D55" s="5">
        <f>SUM(E55,F55)</f>
        <v>0</v>
      </c>
      <c r="E55" s="5" t="s">
        <v>1</v>
      </c>
      <c r="F55" s="5">
        <v>0</v>
      </c>
      <c r="G55" s="5">
        <f>SUM(H55,I55)</f>
        <v>0</v>
      </c>
      <c r="H55" s="5" t="s">
        <v>1</v>
      </c>
      <c r="I55" s="5">
        <v>0</v>
      </c>
      <c r="J55" s="5">
        <f>SUM(K55,L55)</f>
        <v>0</v>
      </c>
      <c r="K55" s="6" t="s">
        <v>1</v>
      </c>
      <c r="L55" s="6">
        <v>0</v>
      </c>
      <c r="M55" s="36">
        <f t="shared" si="12"/>
        <v>0</v>
      </c>
      <c r="N55" s="36"/>
      <c r="O55" s="36">
        <f>+F55/1000</f>
        <v>0</v>
      </c>
      <c r="P55" s="36">
        <f>+G55/1000</f>
        <v>0</v>
      </c>
      <c r="Q55" s="36"/>
      <c r="R55" s="36">
        <f>+I55/1000</f>
        <v>0</v>
      </c>
      <c r="S55" s="36">
        <f>+J55/1000</f>
        <v>0</v>
      </c>
      <c r="T55" s="36"/>
      <c r="U55" s="36">
        <f>+L55/1000</f>
        <v>0</v>
      </c>
      <c r="V55" s="66"/>
      <c r="W55" s="65"/>
    </row>
    <row r="56" spans="1:23" ht="48">
      <c r="A56" s="4">
        <v>1250</v>
      </c>
      <c r="B56" s="27" t="s">
        <v>73</v>
      </c>
      <c r="C56" s="32" t="s">
        <v>72</v>
      </c>
      <c r="D56" s="5">
        <f>SUM(D57,D58,D61,D62)</f>
        <v>2167126300</v>
      </c>
      <c r="E56" s="5">
        <f>SUM(E57,E58,E61,E62)</f>
        <v>2167126300</v>
      </c>
      <c r="F56" s="5" t="s">
        <v>1</v>
      </c>
      <c r="G56" s="5">
        <f>SUM(G57,G58,G61,G62)</f>
        <v>2167126300</v>
      </c>
      <c r="H56" s="5">
        <f>SUM(H57,H58,H61,H62)</f>
        <v>2167126300</v>
      </c>
      <c r="I56" s="5" t="s">
        <v>1</v>
      </c>
      <c r="J56" s="5">
        <f>SUM(J57,J58,J61,J62)</f>
        <v>540082100</v>
      </c>
      <c r="K56" s="6">
        <f>SUM(K57,K58,K61,K62)</f>
        <v>540082100</v>
      </c>
      <c r="L56" s="6" t="s">
        <v>1</v>
      </c>
      <c r="M56" s="36">
        <f t="shared" si="12"/>
        <v>2167126.2999999998</v>
      </c>
      <c r="N56" s="36">
        <f t="shared" ref="N56:N62" si="13">+E56/1000</f>
        <v>2167126.2999999998</v>
      </c>
      <c r="O56" s="36"/>
      <c r="P56" s="36">
        <f t="shared" ref="P56:Q62" si="14">+G56/1000</f>
        <v>2167126.2999999998</v>
      </c>
      <c r="Q56" s="36">
        <f t="shared" si="14"/>
        <v>2167126.2999999998</v>
      </c>
      <c r="R56" s="36"/>
      <c r="S56" s="36">
        <f t="shared" ref="S56:T62" si="15">+J56/1000</f>
        <v>540082.1</v>
      </c>
      <c r="T56" s="36">
        <f t="shared" si="15"/>
        <v>540082.1</v>
      </c>
      <c r="U56" s="36"/>
      <c r="V56" s="66"/>
      <c r="W56" s="65"/>
    </row>
    <row r="57" spans="1:23" ht="36">
      <c r="A57" s="4">
        <v>1251</v>
      </c>
      <c r="B57" s="27" t="s">
        <v>71</v>
      </c>
      <c r="C57" s="32"/>
      <c r="D57" s="5">
        <f>SUM(E57,F57)</f>
        <v>2160328300</v>
      </c>
      <c r="E57" s="5">
        <v>2160328300</v>
      </c>
      <c r="F57" s="5" t="s">
        <v>1</v>
      </c>
      <c r="G57" s="5">
        <f>SUM(H57,I57)</f>
        <v>2160328300</v>
      </c>
      <c r="H57" s="5">
        <v>2160328300</v>
      </c>
      <c r="I57" s="5" t="s">
        <v>1</v>
      </c>
      <c r="J57" s="5">
        <f>SUM(K57,L57)</f>
        <v>540082100</v>
      </c>
      <c r="K57" s="6">
        <v>540082100</v>
      </c>
      <c r="L57" s="6" t="s">
        <v>1</v>
      </c>
      <c r="M57" s="36">
        <f t="shared" si="12"/>
        <v>2160328.2999999998</v>
      </c>
      <c r="N57" s="36">
        <f t="shared" si="13"/>
        <v>2160328.2999999998</v>
      </c>
      <c r="O57" s="36"/>
      <c r="P57" s="36">
        <f t="shared" si="14"/>
        <v>2160328.2999999998</v>
      </c>
      <c r="Q57" s="36">
        <f t="shared" si="14"/>
        <v>2160328.2999999998</v>
      </c>
      <c r="R57" s="36"/>
      <c r="S57" s="36">
        <f t="shared" si="15"/>
        <v>540082.1</v>
      </c>
      <c r="T57" s="36">
        <f t="shared" si="15"/>
        <v>540082.1</v>
      </c>
      <c r="U57" s="36"/>
      <c r="V57" s="66"/>
      <c r="W57" s="65"/>
    </row>
    <row r="58" spans="1:23" ht="24">
      <c r="A58" s="4">
        <v>1252</v>
      </c>
      <c r="B58" s="27" t="s">
        <v>70</v>
      </c>
      <c r="C58" s="32"/>
      <c r="D58" s="5">
        <f>SUM(D59:D60)</f>
        <v>0</v>
      </c>
      <c r="E58" s="5">
        <f>SUM(E59:E60)</f>
        <v>0</v>
      </c>
      <c r="F58" s="5" t="s">
        <v>1</v>
      </c>
      <c r="G58" s="5">
        <f>SUM(G59:G60)</f>
        <v>0</v>
      </c>
      <c r="H58" s="5">
        <f>SUM(H59:H60)</f>
        <v>0</v>
      </c>
      <c r="I58" s="5" t="s">
        <v>1</v>
      </c>
      <c r="J58" s="5">
        <f>SUM(J59:J60)</f>
        <v>0</v>
      </c>
      <c r="K58" s="6">
        <f>SUM(K59:K60)</f>
        <v>0</v>
      </c>
      <c r="L58" s="6" t="s">
        <v>1</v>
      </c>
      <c r="M58" s="36">
        <f t="shared" si="12"/>
        <v>0</v>
      </c>
      <c r="N58" s="36">
        <f t="shared" si="13"/>
        <v>0</v>
      </c>
      <c r="O58" s="36"/>
      <c r="P58" s="36">
        <f t="shared" si="14"/>
        <v>0</v>
      </c>
      <c r="Q58" s="36">
        <f t="shared" si="14"/>
        <v>0</v>
      </c>
      <c r="R58" s="36"/>
      <c r="S58" s="36">
        <f t="shared" si="15"/>
        <v>0</v>
      </c>
      <c r="T58" s="36">
        <f t="shared" si="15"/>
        <v>0</v>
      </c>
      <c r="U58" s="36"/>
      <c r="V58" s="66"/>
      <c r="W58" s="65"/>
    </row>
    <row r="59" spans="1:23" ht="48">
      <c r="A59" s="4">
        <v>1253</v>
      </c>
      <c r="B59" s="27" t="s">
        <v>69</v>
      </c>
      <c r="C59" s="32"/>
      <c r="D59" s="5">
        <f>SUM(E59,F59)</f>
        <v>0</v>
      </c>
      <c r="E59" s="5">
        <v>0</v>
      </c>
      <c r="F59" s="5" t="s">
        <v>1</v>
      </c>
      <c r="G59" s="5">
        <f>SUM(H59,I59)</f>
        <v>0</v>
      </c>
      <c r="H59" s="5">
        <v>0</v>
      </c>
      <c r="I59" s="5" t="s">
        <v>1</v>
      </c>
      <c r="J59" s="5">
        <f>SUM(K59,L59)</f>
        <v>0</v>
      </c>
      <c r="K59" s="6">
        <v>0</v>
      </c>
      <c r="L59" s="6" t="s">
        <v>1</v>
      </c>
      <c r="M59" s="36">
        <f t="shared" si="12"/>
        <v>0</v>
      </c>
      <c r="N59" s="36">
        <f t="shared" si="13"/>
        <v>0</v>
      </c>
      <c r="O59" s="36"/>
      <c r="P59" s="36">
        <f t="shared" si="14"/>
        <v>0</v>
      </c>
      <c r="Q59" s="36">
        <f t="shared" si="14"/>
        <v>0</v>
      </c>
      <c r="R59" s="36"/>
      <c r="S59" s="36">
        <f t="shared" si="15"/>
        <v>0</v>
      </c>
      <c r="T59" s="36">
        <f t="shared" si="15"/>
        <v>0</v>
      </c>
      <c r="U59" s="36"/>
      <c r="V59" s="66"/>
      <c r="W59" s="65"/>
    </row>
    <row r="60" spans="1:23">
      <c r="A60" s="4">
        <v>1254</v>
      </c>
      <c r="B60" s="27" t="s">
        <v>68</v>
      </c>
      <c r="C60" s="32"/>
      <c r="D60" s="5">
        <f>SUM(E60,F60)</f>
        <v>0</v>
      </c>
      <c r="E60" s="5">
        <v>0</v>
      </c>
      <c r="F60" s="5" t="s">
        <v>1</v>
      </c>
      <c r="G60" s="5">
        <f>SUM(H60,I60)</f>
        <v>0</v>
      </c>
      <c r="H60" s="5">
        <v>0</v>
      </c>
      <c r="I60" s="5" t="s">
        <v>1</v>
      </c>
      <c r="J60" s="5">
        <f>SUM(K60,L60)</f>
        <v>0</v>
      </c>
      <c r="K60" s="6">
        <v>0</v>
      </c>
      <c r="L60" s="6" t="s">
        <v>1</v>
      </c>
      <c r="M60" s="36">
        <f t="shared" si="12"/>
        <v>0</v>
      </c>
      <c r="N60" s="36">
        <f t="shared" si="13"/>
        <v>0</v>
      </c>
      <c r="O60" s="36"/>
      <c r="P60" s="36">
        <f t="shared" si="14"/>
        <v>0</v>
      </c>
      <c r="Q60" s="36">
        <f t="shared" si="14"/>
        <v>0</v>
      </c>
      <c r="R60" s="36"/>
      <c r="S60" s="36">
        <f t="shared" si="15"/>
        <v>0</v>
      </c>
      <c r="T60" s="36">
        <f t="shared" si="15"/>
        <v>0</v>
      </c>
      <c r="U60" s="36"/>
      <c r="V60" s="66"/>
      <c r="W60" s="65"/>
    </row>
    <row r="61" spans="1:23" ht="24">
      <c r="A61" s="4">
        <v>1255</v>
      </c>
      <c r="B61" s="27" t="s">
        <v>67</v>
      </c>
      <c r="C61" s="32"/>
      <c r="D61" s="5">
        <f>SUM(E61,F61)</f>
        <v>6798000</v>
      </c>
      <c r="E61" s="5">
        <v>6798000</v>
      </c>
      <c r="F61" s="5" t="s">
        <v>1</v>
      </c>
      <c r="G61" s="5">
        <f>SUM(H61,I61)</f>
        <v>6798000</v>
      </c>
      <c r="H61" s="5">
        <v>6798000</v>
      </c>
      <c r="I61" s="5" t="s">
        <v>1</v>
      </c>
      <c r="J61" s="5">
        <f>SUM(K61,L61)</f>
        <v>0</v>
      </c>
      <c r="K61" s="6">
        <v>0</v>
      </c>
      <c r="L61" s="6" t="s">
        <v>1</v>
      </c>
      <c r="M61" s="36">
        <f t="shared" si="12"/>
        <v>6798</v>
      </c>
      <c r="N61" s="36">
        <f t="shared" si="13"/>
        <v>6798</v>
      </c>
      <c r="O61" s="36"/>
      <c r="P61" s="36">
        <f t="shared" si="14"/>
        <v>6798</v>
      </c>
      <c r="Q61" s="36">
        <f t="shared" si="14"/>
        <v>6798</v>
      </c>
      <c r="R61" s="36"/>
      <c r="S61" s="36">
        <f t="shared" si="15"/>
        <v>0</v>
      </c>
      <c r="T61" s="36">
        <f t="shared" si="15"/>
        <v>0</v>
      </c>
      <c r="U61" s="36"/>
      <c r="V61" s="66"/>
      <c r="W61" s="65"/>
    </row>
    <row r="62" spans="1:23" ht="36">
      <c r="A62" s="4">
        <v>1256</v>
      </c>
      <c r="B62" s="27" t="s">
        <v>66</v>
      </c>
      <c r="C62" s="32"/>
      <c r="D62" s="5">
        <f>SUM(E62,F62)</f>
        <v>0</v>
      </c>
      <c r="E62" s="5">
        <v>0</v>
      </c>
      <c r="F62" s="5" t="s">
        <v>1</v>
      </c>
      <c r="G62" s="5">
        <f>SUM(H62,I62)</f>
        <v>0</v>
      </c>
      <c r="H62" s="5">
        <v>0</v>
      </c>
      <c r="I62" s="5" t="s">
        <v>1</v>
      </c>
      <c r="J62" s="5">
        <f>SUM(K62,L62)</f>
        <v>0</v>
      </c>
      <c r="K62" s="6">
        <v>0</v>
      </c>
      <c r="L62" s="6" t="s">
        <v>1</v>
      </c>
      <c r="M62" s="36">
        <f t="shared" si="12"/>
        <v>0</v>
      </c>
      <c r="N62" s="36">
        <f t="shared" si="13"/>
        <v>0</v>
      </c>
      <c r="O62" s="36"/>
      <c r="P62" s="36">
        <f t="shared" si="14"/>
        <v>0</v>
      </c>
      <c r="Q62" s="36">
        <f t="shared" si="14"/>
        <v>0</v>
      </c>
      <c r="R62" s="36"/>
      <c r="S62" s="36">
        <f t="shared" si="15"/>
        <v>0</v>
      </c>
      <c r="T62" s="36">
        <f t="shared" si="15"/>
        <v>0</v>
      </c>
      <c r="U62" s="36"/>
      <c r="V62" s="66"/>
      <c r="W62" s="65"/>
    </row>
    <row r="63" spans="1:23" ht="36">
      <c r="A63" s="4">
        <v>1260</v>
      </c>
      <c r="B63" s="27" t="s">
        <v>65</v>
      </c>
      <c r="C63" s="32" t="s">
        <v>64</v>
      </c>
      <c r="D63" s="5">
        <f>SUM(D64,D65)</f>
        <v>839488000</v>
      </c>
      <c r="E63" s="5" t="s">
        <v>1</v>
      </c>
      <c r="F63" s="5">
        <f>SUM(F64,F65)</f>
        <v>839488000</v>
      </c>
      <c r="G63" s="5">
        <f>SUM(G64,G65)</f>
        <v>839488000</v>
      </c>
      <c r="H63" s="5" t="s">
        <v>1</v>
      </c>
      <c r="I63" s="5">
        <f>SUM(I64,I65)</f>
        <v>839488000</v>
      </c>
      <c r="J63" s="5">
        <f>SUM(J64,J65)</f>
        <v>49363400</v>
      </c>
      <c r="K63" s="6" t="s">
        <v>1</v>
      </c>
      <c r="L63" s="6">
        <f>SUM(L64,L65)</f>
        <v>49363400</v>
      </c>
      <c r="M63" s="36">
        <f t="shared" si="12"/>
        <v>839488</v>
      </c>
      <c r="N63" s="36"/>
      <c r="O63" s="36">
        <f t="shared" ref="O63:P68" si="16">+F63/1000</f>
        <v>839488</v>
      </c>
      <c r="P63" s="36">
        <f t="shared" si="16"/>
        <v>839488</v>
      </c>
      <c r="Q63" s="36"/>
      <c r="R63" s="36">
        <f t="shared" ref="R63:S68" si="17">+I63/1000</f>
        <v>839488</v>
      </c>
      <c r="S63" s="36">
        <f t="shared" si="17"/>
        <v>49363.4</v>
      </c>
      <c r="T63" s="36"/>
      <c r="U63" s="36">
        <f t="shared" ref="U63:U68" si="18">+L63/1000</f>
        <v>49363.4</v>
      </c>
      <c r="V63" s="66"/>
      <c r="W63" s="65"/>
    </row>
    <row r="64" spans="1:23" ht="36">
      <c r="A64" s="4">
        <v>1261</v>
      </c>
      <c r="B64" s="27" t="s">
        <v>63</v>
      </c>
      <c r="C64" s="32"/>
      <c r="D64" s="5">
        <f>SUM(E64,F64)</f>
        <v>839488000</v>
      </c>
      <c r="E64" s="5" t="s">
        <v>1</v>
      </c>
      <c r="F64" s="5">
        <v>839488000</v>
      </c>
      <c r="G64" s="5">
        <f>SUM(H64,I64)</f>
        <v>839488000</v>
      </c>
      <c r="H64" s="5" t="s">
        <v>1</v>
      </c>
      <c r="I64" s="5">
        <v>839488000</v>
      </c>
      <c r="J64" s="5">
        <f>SUM(K64,L64)</f>
        <v>49363400</v>
      </c>
      <c r="K64" s="6" t="s">
        <v>1</v>
      </c>
      <c r="L64" s="6">
        <v>49363400</v>
      </c>
      <c r="M64" s="36">
        <f t="shared" si="12"/>
        <v>839488</v>
      </c>
      <c r="N64" s="36"/>
      <c r="O64" s="36">
        <f t="shared" si="16"/>
        <v>839488</v>
      </c>
      <c r="P64" s="36">
        <f t="shared" si="16"/>
        <v>839488</v>
      </c>
      <c r="Q64" s="36"/>
      <c r="R64" s="36">
        <f t="shared" si="17"/>
        <v>839488</v>
      </c>
      <c r="S64" s="36">
        <f t="shared" si="17"/>
        <v>49363.4</v>
      </c>
      <c r="T64" s="36"/>
      <c r="U64" s="36">
        <f t="shared" si="18"/>
        <v>49363.4</v>
      </c>
      <c r="V64" s="66"/>
      <c r="W64" s="65"/>
    </row>
    <row r="65" spans="1:23" ht="36">
      <c r="A65" s="4">
        <v>1262</v>
      </c>
      <c r="B65" s="27" t="s">
        <v>62</v>
      </c>
      <c r="C65" s="32"/>
      <c r="D65" s="5">
        <f>SUM(E65,F65)</f>
        <v>0</v>
      </c>
      <c r="E65" s="5" t="s">
        <v>1</v>
      </c>
      <c r="F65" s="5">
        <v>0</v>
      </c>
      <c r="G65" s="5">
        <f>SUM(H65,I65)</f>
        <v>0</v>
      </c>
      <c r="H65" s="5" t="s">
        <v>1</v>
      </c>
      <c r="I65" s="5">
        <v>0</v>
      </c>
      <c r="J65" s="5">
        <f>SUM(K65,L65)</f>
        <v>0</v>
      </c>
      <c r="K65" s="6" t="s">
        <v>1</v>
      </c>
      <c r="L65" s="6">
        <v>0</v>
      </c>
      <c r="M65" s="36">
        <f t="shared" si="12"/>
        <v>0</v>
      </c>
      <c r="N65" s="36"/>
      <c r="O65" s="36">
        <f t="shared" si="16"/>
        <v>0</v>
      </c>
      <c r="P65" s="36">
        <f t="shared" si="16"/>
        <v>0</v>
      </c>
      <c r="Q65" s="36"/>
      <c r="R65" s="36">
        <f t="shared" si="17"/>
        <v>0</v>
      </c>
      <c r="S65" s="36">
        <f t="shared" si="17"/>
        <v>0</v>
      </c>
      <c r="T65" s="36"/>
      <c r="U65" s="36">
        <f t="shared" si="18"/>
        <v>0</v>
      </c>
      <c r="V65" s="66"/>
      <c r="W65" s="65"/>
    </row>
    <row r="66" spans="1:23" ht="48">
      <c r="A66" s="4">
        <v>1300</v>
      </c>
      <c r="B66" s="27" t="s">
        <v>61</v>
      </c>
      <c r="C66" s="32" t="s">
        <v>60</v>
      </c>
      <c r="D66" s="5">
        <f t="shared" ref="D66:L66" si="19">SUM(D67,D69,D71,D76,D80,D104,D107,D110,D113)</f>
        <v>1063859000</v>
      </c>
      <c r="E66" s="5">
        <f t="shared" si="19"/>
        <v>1063859000</v>
      </c>
      <c r="F66" s="5">
        <f t="shared" si="19"/>
        <v>0</v>
      </c>
      <c r="G66" s="5">
        <f t="shared" si="19"/>
        <v>1063859000</v>
      </c>
      <c r="H66" s="5">
        <f t="shared" si="19"/>
        <v>1063859000</v>
      </c>
      <c r="I66" s="5">
        <f t="shared" si="19"/>
        <v>0</v>
      </c>
      <c r="J66" s="5">
        <f t="shared" si="19"/>
        <v>232228677.89999998</v>
      </c>
      <c r="K66" s="6">
        <f t="shared" si="19"/>
        <v>232228677.89999998</v>
      </c>
      <c r="L66" s="6">
        <f t="shared" si="19"/>
        <v>0</v>
      </c>
      <c r="M66" s="36">
        <f t="shared" si="12"/>
        <v>1063859</v>
      </c>
      <c r="N66" s="36">
        <f>+E66/1000</f>
        <v>1063859</v>
      </c>
      <c r="O66" s="36">
        <f t="shared" si="16"/>
        <v>0</v>
      </c>
      <c r="P66" s="36">
        <f t="shared" si="16"/>
        <v>1063859</v>
      </c>
      <c r="Q66" s="36">
        <f>+H66/1000</f>
        <v>1063859</v>
      </c>
      <c r="R66" s="36">
        <f t="shared" si="17"/>
        <v>0</v>
      </c>
      <c r="S66" s="36">
        <f t="shared" si="17"/>
        <v>232228.67789999998</v>
      </c>
      <c r="T66" s="36">
        <f>+K66/1000</f>
        <v>232228.67789999998</v>
      </c>
      <c r="U66" s="36">
        <f t="shared" si="18"/>
        <v>0</v>
      </c>
      <c r="V66" s="66"/>
      <c r="W66" s="65"/>
    </row>
    <row r="67" spans="1:23">
      <c r="A67" s="4">
        <v>1310</v>
      </c>
      <c r="B67" s="27" t="s">
        <v>59</v>
      </c>
      <c r="C67" s="32" t="s">
        <v>58</v>
      </c>
      <c r="D67" s="5">
        <f>SUM(D68)</f>
        <v>0</v>
      </c>
      <c r="E67" s="5" t="s">
        <v>1</v>
      </c>
      <c r="F67" s="5">
        <f>SUM(F68)</f>
        <v>0</v>
      </c>
      <c r="G67" s="5">
        <f>SUM(G68)</f>
        <v>0</v>
      </c>
      <c r="H67" s="5" t="s">
        <v>1</v>
      </c>
      <c r="I67" s="5">
        <f>SUM(I68)</f>
        <v>0</v>
      </c>
      <c r="J67" s="5">
        <f>SUM(J68)</f>
        <v>0</v>
      </c>
      <c r="K67" s="6" t="s">
        <v>1</v>
      </c>
      <c r="L67" s="6">
        <f>SUM(L68)</f>
        <v>0</v>
      </c>
      <c r="M67" s="36">
        <f t="shared" si="12"/>
        <v>0</v>
      </c>
      <c r="N67" s="36"/>
      <c r="O67" s="36">
        <f t="shared" si="16"/>
        <v>0</v>
      </c>
      <c r="P67" s="36">
        <f t="shared" si="16"/>
        <v>0</v>
      </c>
      <c r="Q67" s="36"/>
      <c r="R67" s="36">
        <f t="shared" si="17"/>
        <v>0</v>
      </c>
      <c r="S67" s="36">
        <f t="shared" si="17"/>
        <v>0</v>
      </c>
      <c r="T67" s="36"/>
      <c r="U67" s="36">
        <f t="shared" si="18"/>
        <v>0</v>
      </c>
      <c r="V67" s="66"/>
      <c r="W67" s="65"/>
    </row>
    <row r="68" spans="1:23" ht="36">
      <c r="A68" s="4">
        <v>1311</v>
      </c>
      <c r="B68" s="27" t="s">
        <v>57</v>
      </c>
      <c r="C68" s="32"/>
      <c r="D68" s="5">
        <f>SUM(E68,F68)</f>
        <v>0</v>
      </c>
      <c r="E68" s="5" t="s">
        <v>1</v>
      </c>
      <c r="F68" s="5">
        <v>0</v>
      </c>
      <c r="G68" s="5">
        <f>SUM(H68,I68)</f>
        <v>0</v>
      </c>
      <c r="H68" s="5" t="s">
        <v>1</v>
      </c>
      <c r="I68" s="5">
        <v>0</v>
      </c>
      <c r="J68" s="5">
        <f>SUM(K68,L68)</f>
        <v>0</v>
      </c>
      <c r="K68" s="6" t="s">
        <v>1</v>
      </c>
      <c r="L68" s="6">
        <v>0</v>
      </c>
      <c r="M68" s="36">
        <f t="shared" si="12"/>
        <v>0</v>
      </c>
      <c r="N68" s="36"/>
      <c r="O68" s="36">
        <f t="shared" si="16"/>
        <v>0</v>
      </c>
      <c r="P68" s="36">
        <f t="shared" si="16"/>
        <v>0</v>
      </c>
      <c r="Q68" s="36"/>
      <c r="R68" s="36">
        <f t="shared" si="17"/>
        <v>0</v>
      </c>
      <c r="S68" s="36">
        <f t="shared" si="17"/>
        <v>0</v>
      </c>
      <c r="T68" s="36"/>
      <c r="U68" s="36">
        <f t="shared" si="18"/>
        <v>0</v>
      </c>
      <c r="V68" s="66"/>
      <c r="W68" s="65"/>
    </row>
    <row r="69" spans="1:23">
      <c r="A69" s="4">
        <v>1320</v>
      </c>
      <c r="B69" s="27" t="s">
        <v>56</v>
      </c>
      <c r="C69" s="32" t="s">
        <v>55</v>
      </c>
      <c r="D69" s="5">
        <f>SUM(D70)</f>
        <v>0</v>
      </c>
      <c r="E69" s="5">
        <f>SUM(E70)</f>
        <v>0</v>
      </c>
      <c r="F69" s="5" t="s">
        <v>1</v>
      </c>
      <c r="G69" s="5">
        <f>SUM(G70)</f>
        <v>0</v>
      </c>
      <c r="H69" s="5">
        <f>SUM(H70)</f>
        <v>0</v>
      </c>
      <c r="I69" s="5" t="s">
        <v>1</v>
      </c>
      <c r="J69" s="5">
        <f>SUM(J70)</f>
        <v>0</v>
      </c>
      <c r="K69" s="6">
        <f>SUM(K70)</f>
        <v>0</v>
      </c>
      <c r="L69" s="6" t="s">
        <v>1</v>
      </c>
      <c r="M69" s="36">
        <f t="shared" si="12"/>
        <v>0</v>
      </c>
      <c r="N69" s="36">
        <f t="shared" ref="N69:N109" si="20">+E69/1000</f>
        <v>0</v>
      </c>
      <c r="O69" s="36"/>
      <c r="P69" s="36">
        <f t="shared" ref="P69:P109" si="21">+G69/1000</f>
        <v>0</v>
      </c>
      <c r="Q69" s="36">
        <f t="shared" ref="Q69:Q109" si="22">+H69/1000</f>
        <v>0</v>
      </c>
      <c r="R69" s="36"/>
      <c r="S69" s="36">
        <f t="shared" ref="S69:S109" si="23">+J69/1000</f>
        <v>0</v>
      </c>
      <c r="T69" s="36">
        <f t="shared" ref="T69:T109" si="24">+K69/1000</f>
        <v>0</v>
      </c>
      <c r="U69" s="36"/>
      <c r="V69" s="66"/>
      <c r="W69" s="65"/>
    </row>
    <row r="70" spans="1:23" ht="36">
      <c r="A70" s="4">
        <v>1321</v>
      </c>
      <c r="B70" s="27" t="s">
        <v>54</v>
      </c>
      <c r="C70" s="32"/>
      <c r="D70" s="5">
        <f>SUM(E70,F70)</f>
        <v>0</v>
      </c>
      <c r="E70" s="5">
        <v>0</v>
      </c>
      <c r="F70" s="5" t="s">
        <v>1</v>
      </c>
      <c r="G70" s="5">
        <f>SUM(H70,I70)</f>
        <v>0</v>
      </c>
      <c r="H70" s="5">
        <v>0</v>
      </c>
      <c r="I70" s="5" t="s">
        <v>1</v>
      </c>
      <c r="J70" s="5">
        <f>SUM(K70,L70)</f>
        <v>0</v>
      </c>
      <c r="K70" s="6">
        <v>0</v>
      </c>
      <c r="L70" s="6" t="s">
        <v>1</v>
      </c>
      <c r="M70" s="36">
        <f t="shared" si="12"/>
        <v>0</v>
      </c>
      <c r="N70" s="36">
        <f t="shared" si="20"/>
        <v>0</v>
      </c>
      <c r="O70" s="36"/>
      <c r="P70" s="36">
        <f t="shared" si="21"/>
        <v>0</v>
      </c>
      <c r="Q70" s="36">
        <f t="shared" si="22"/>
        <v>0</v>
      </c>
      <c r="R70" s="36"/>
      <c r="S70" s="36">
        <f t="shared" si="23"/>
        <v>0</v>
      </c>
      <c r="T70" s="36">
        <f t="shared" si="24"/>
        <v>0</v>
      </c>
      <c r="U70" s="36"/>
      <c r="V70" s="66"/>
      <c r="W70" s="65"/>
    </row>
    <row r="71" spans="1:23" ht="24">
      <c r="A71" s="4">
        <v>1330</v>
      </c>
      <c r="B71" s="27" t="s">
        <v>53</v>
      </c>
      <c r="C71" s="32" t="s">
        <v>52</v>
      </c>
      <c r="D71" s="5">
        <f>SUM(D72:D75)</f>
        <v>75360000</v>
      </c>
      <c r="E71" s="5">
        <f>SUM(E72:E75)</f>
        <v>75360000</v>
      </c>
      <c r="F71" s="5" t="s">
        <v>1</v>
      </c>
      <c r="G71" s="5">
        <f>SUM(G72:G75)</f>
        <v>75360000</v>
      </c>
      <c r="H71" s="5">
        <f>SUM(H72:H75)</f>
        <v>75360000</v>
      </c>
      <c r="I71" s="5" t="s">
        <v>1</v>
      </c>
      <c r="J71" s="5">
        <f>SUM(J72:J75)</f>
        <v>13934883</v>
      </c>
      <c r="K71" s="6">
        <f>SUM(K72:K75)</f>
        <v>13934883</v>
      </c>
      <c r="L71" s="6" t="s">
        <v>1</v>
      </c>
      <c r="M71" s="36">
        <f t="shared" si="12"/>
        <v>75360</v>
      </c>
      <c r="N71" s="36">
        <f t="shared" si="20"/>
        <v>75360</v>
      </c>
      <c r="O71" s="36"/>
      <c r="P71" s="36">
        <f t="shared" si="21"/>
        <v>75360</v>
      </c>
      <c r="Q71" s="36">
        <f t="shared" si="22"/>
        <v>75360</v>
      </c>
      <c r="R71" s="36"/>
      <c r="S71" s="36">
        <f t="shared" si="23"/>
        <v>13934.883</v>
      </c>
      <c r="T71" s="36">
        <f t="shared" si="24"/>
        <v>13934.883</v>
      </c>
      <c r="U71" s="36"/>
      <c r="V71" s="66"/>
      <c r="W71" s="65"/>
    </row>
    <row r="72" spans="1:23" ht="24">
      <c r="A72" s="4">
        <v>1331</v>
      </c>
      <c r="B72" s="27" t="s">
        <v>51</v>
      </c>
      <c r="C72" s="32"/>
      <c r="D72" s="5">
        <f>SUM(E72,F72)</f>
        <v>51360000</v>
      </c>
      <c r="E72" s="5">
        <v>51360000</v>
      </c>
      <c r="F72" s="5" t="s">
        <v>1</v>
      </c>
      <c r="G72" s="5">
        <f>SUM(H72,I72)</f>
        <v>51360000</v>
      </c>
      <c r="H72" s="5">
        <v>51360000</v>
      </c>
      <c r="I72" s="5" t="s">
        <v>1</v>
      </c>
      <c r="J72" s="5">
        <f>SUM(K72,L72)</f>
        <v>9798011</v>
      </c>
      <c r="K72" s="6">
        <v>9798011</v>
      </c>
      <c r="L72" s="6" t="s">
        <v>1</v>
      </c>
      <c r="M72" s="36">
        <f t="shared" si="12"/>
        <v>51360</v>
      </c>
      <c r="N72" s="36">
        <f t="shared" si="20"/>
        <v>51360</v>
      </c>
      <c r="O72" s="36"/>
      <c r="P72" s="36">
        <f t="shared" si="21"/>
        <v>51360</v>
      </c>
      <c r="Q72" s="36">
        <f t="shared" si="22"/>
        <v>51360</v>
      </c>
      <c r="R72" s="36"/>
      <c r="S72" s="36">
        <f t="shared" si="23"/>
        <v>9798.0110000000004</v>
      </c>
      <c r="T72" s="36">
        <f t="shared" si="24"/>
        <v>9798.0110000000004</v>
      </c>
      <c r="U72" s="36"/>
      <c r="V72" s="66"/>
      <c r="W72" s="65"/>
    </row>
    <row r="73" spans="1:23" ht="36">
      <c r="A73" s="4">
        <v>1332</v>
      </c>
      <c r="B73" s="27" t="s">
        <v>50</v>
      </c>
      <c r="C73" s="32"/>
      <c r="D73" s="5">
        <f>SUM(E73,F73)</f>
        <v>2000000</v>
      </c>
      <c r="E73" s="5">
        <v>2000000</v>
      </c>
      <c r="F73" s="5" t="s">
        <v>1</v>
      </c>
      <c r="G73" s="5">
        <f>SUM(H73,I73)</f>
        <v>2000000</v>
      </c>
      <c r="H73" s="5">
        <v>2000000</v>
      </c>
      <c r="I73" s="5" t="s">
        <v>1</v>
      </c>
      <c r="J73" s="5">
        <f>SUM(K73,L73)</f>
        <v>290250</v>
      </c>
      <c r="K73" s="6">
        <v>290250</v>
      </c>
      <c r="L73" s="6" t="s">
        <v>1</v>
      </c>
      <c r="M73" s="36">
        <f t="shared" si="12"/>
        <v>2000</v>
      </c>
      <c r="N73" s="36">
        <f t="shared" si="20"/>
        <v>2000</v>
      </c>
      <c r="O73" s="36"/>
      <c r="P73" s="36">
        <f t="shared" si="21"/>
        <v>2000</v>
      </c>
      <c r="Q73" s="36">
        <f t="shared" si="22"/>
        <v>2000</v>
      </c>
      <c r="R73" s="36"/>
      <c r="S73" s="36">
        <f t="shared" si="23"/>
        <v>290.25</v>
      </c>
      <c r="T73" s="36">
        <f t="shared" si="24"/>
        <v>290.25</v>
      </c>
      <c r="U73" s="36"/>
      <c r="V73" s="66"/>
      <c r="W73" s="65"/>
    </row>
    <row r="74" spans="1:23" ht="48">
      <c r="A74" s="4">
        <v>1333</v>
      </c>
      <c r="B74" s="27" t="s">
        <v>49</v>
      </c>
      <c r="C74" s="32"/>
      <c r="D74" s="5">
        <f>SUM(E74,F74)</f>
        <v>0</v>
      </c>
      <c r="E74" s="5">
        <v>0</v>
      </c>
      <c r="F74" s="5" t="s">
        <v>1</v>
      </c>
      <c r="G74" s="5">
        <f>SUM(H74,I74)</f>
        <v>0</v>
      </c>
      <c r="H74" s="5">
        <v>0</v>
      </c>
      <c r="I74" s="5" t="s">
        <v>1</v>
      </c>
      <c r="J74" s="5">
        <f>SUM(K74,L74)</f>
        <v>0</v>
      </c>
      <c r="K74" s="6">
        <v>0</v>
      </c>
      <c r="L74" s="6" t="s">
        <v>1</v>
      </c>
      <c r="M74" s="36">
        <f t="shared" si="12"/>
        <v>0</v>
      </c>
      <c r="N74" s="36">
        <f t="shared" si="20"/>
        <v>0</v>
      </c>
      <c r="O74" s="36"/>
      <c r="P74" s="36">
        <f t="shared" si="21"/>
        <v>0</v>
      </c>
      <c r="Q74" s="36">
        <f t="shared" si="22"/>
        <v>0</v>
      </c>
      <c r="R74" s="36"/>
      <c r="S74" s="36">
        <f t="shared" si="23"/>
        <v>0</v>
      </c>
      <c r="T74" s="36">
        <f t="shared" si="24"/>
        <v>0</v>
      </c>
      <c r="U74" s="36"/>
      <c r="V74" s="66"/>
      <c r="W74" s="65"/>
    </row>
    <row r="75" spans="1:23">
      <c r="A75" s="4">
        <v>1334</v>
      </c>
      <c r="B75" s="27" t="s">
        <v>48</v>
      </c>
      <c r="C75" s="32"/>
      <c r="D75" s="5">
        <f>SUM(E75,F75)</f>
        <v>22000000</v>
      </c>
      <c r="E75" s="5">
        <v>22000000</v>
      </c>
      <c r="F75" s="5" t="s">
        <v>1</v>
      </c>
      <c r="G75" s="5">
        <f>SUM(H75,I75)</f>
        <v>22000000</v>
      </c>
      <c r="H75" s="5">
        <v>22000000</v>
      </c>
      <c r="I75" s="5" t="s">
        <v>1</v>
      </c>
      <c r="J75" s="5">
        <f>SUM(K75,L75)</f>
        <v>3846622</v>
      </c>
      <c r="K75" s="6">
        <v>3846622</v>
      </c>
      <c r="L75" s="6" t="s">
        <v>1</v>
      </c>
      <c r="M75" s="36">
        <f t="shared" si="12"/>
        <v>22000</v>
      </c>
      <c r="N75" s="36">
        <f t="shared" si="20"/>
        <v>22000</v>
      </c>
      <c r="O75" s="36"/>
      <c r="P75" s="36">
        <f t="shared" si="21"/>
        <v>22000</v>
      </c>
      <c r="Q75" s="36">
        <f t="shared" si="22"/>
        <v>22000</v>
      </c>
      <c r="R75" s="36"/>
      <c r="S75" s="36">
        <f t="shared" si="23"/>
        <v>3846.6219999999998</v>
      </c>
      <c r="T75" s="36">
        <f t="shared" si="24"/>
        <v>3846.6219999999998</v>
      </c>
      <c r="U75" s="36"/>
      <c r="V75" s="66"/>
      <c r="W75" s="65"/>
    </row>
    <row r="76" spans="1:23" ht="36">
      <c r="A76" s="4">
        <v>1340</v>
      </c>
      <c r="B76" s="27" t="s">
        <v>47</v>
      </c>
      <c r="C76" s="32" t="s">
        <v>46</v>
      </c>
      <c r="D76" s="5">
        <f>SUM(D77,D78,D79)</f>
        <v>10699000</v>
      </c>
      <c r="E76" s="5">
        <f>SUM(E77,E78,E79)</f>
        <v>10699000</v>
      </c>
      <c r="F76" s="5" t="s">
        <v>1</v>
      </c>
      <c r="G76" s="5">
        <f>SUM(G77,G78,G79)</f>
        <v>10699000</v>
      </c>
      <c r="H76" s="5">
        <f>SUM(H77,H78,H79)</f>
        <v>10699000</v>
      </c>
      <c r="I76" s="5" t="s">
        <v>1</v>
      </c>
      <c r="J76" s="5">
        <f>SUM(J77,J78,J79)</f>
        <v>2157100</v>
      </c>
      <c r="K76" s="6">
        <f>SUM(K77,K78,K79)</f>
        <v>2157100</v>
      </c>
      <c r="L76" s="6" t="s">
        <v>1</v>
      </c>
      <c r="M76" s="36">
        <f t="shared" si="12"/>
        <v>10699</v>
      </c>
      <c r="N76" s="36">
        <f t="shared" si="20"/>
        <v>10699</v>
      </c>
      <c r="O76" s="36"/>
      <c r="P76" s="36">
        <f t="shared" si="21"/>
        <v>10699</v>
      </c>
      <c r="Q76" s="36">
        <f t="shared" si="22"/>
        <v>10699</v>
      </c>
      <c r="R76" s="36"/>
      <c r="S76" s="36">
        <f t="shared" si="23"/>
        <v>2157.1</v>
      </c>
      <c r="T76" s="36">
        <f t="shared" si="24"/>
        <v>2157.1</v>
      </c>
      <c r="U76" s="36"/>
      <c r="V76" s="66"/>
      <c r="W76" s="65"/>
    </row>
    <row r="77" spans="1:23" ht="60">
      <c r="A77" s="4">
        <v>1341</v>
      </c>
      <c r="B77" s="27" t="s">
        <v>45</v>
      </c>
      <c r="C77" s="32"/>
      <c r="D77" s="5">
        <f>SUM(E77,F77)</f>
        <v>0</v>
      </c>
      <c r="E77" s="5">
        <v>0</v>
      </c>
      <c r="F77" s="5" t="s">
        <v>1</v>
      </c>
      <c r="G77" s="5">
        <f>SUM(H77,I77)</f>
        <v>0</v>
      </c>
      <c r="H77" s="5">
        <v>0</v>
      </c>
      <c r="I77" s="5" t="s">
        <v>1</v>
      </c>
      <c r="J77" s="5">
        <f>SUM(K77,L77)</f>
        <v>0</v>
      </c>
      <c r="K77" s="6">
        <v>0</v>
      </c>
      <c r="L77" s="6" t="s">
        <v>1</v>
      </c>
      <c r="M77" s="36">
        <f t="shared" si="12"/>
        <v>0</v>
      </c>
      <c r="N77" s="36">
        <f t="shared" si="20"/>
        <v>0</v>
      </c>
      <c r="O77" s="36"/>
      <c r="P77" s="36">
        <f t="shared" si="21"/>
        <v>0</v>
      </c>
      <c r="Q77" s="36">
        <f t="shared" si="22"/>
        <v>0</v>
      </c>
      <c r="R77" s="36"/>
      <c r="S77" s="36">
        <f t="shared" si="23"/>
        <v>0</v>
      </c>
      <c r="T77" s="36">
        <f t="shared" si="24"/>
        <v>0</v>
      </c>
      <c r="U77" s="36"/>
      <c r="V77" s="66"/>
      <c r="W77" s="65"/>
    </row>
    <row r="78" spans="1:23" ht="60">
      <c r="A78" s="4">
        <v>1342</v>
      </c>
      <c r="B78" s="27" t="s">
        <v>44</v>
      </c>
      <c r="C78" s="32"/>
      <c r="D78" s="5">
        <f>SUM(E78,F78)</f>
        <v>5999000</v>
      </c>
      <c r="E78" s="5">
        <v>5999000</v>
      </c>
      <c r="F78" s="5" t="s">
        <v>1</v>
      </c>
      <c r="G78" s="5">
        <f>SUM(H78,I78)</f>
        <v>5999000</v>
      </c>
      <c r="H78" s="5">
        <v>5999000</v>
      </c>
      <c r="I78" s="5" t="s">
        <v>1</v>
      </c>
      <c r="J78" s="5">
        <f>SUM(K78,L78)</f>
        <v>799600</v>
      </c>
      <c r="K78" s="6">
        <v>799600</v>
      </c>
      <c r="L78" s="6" t="s">
        <v>1</v>
      </c>
      <c r="M78" s="36">
        <f t="shared" si="12"/>
        <v>5999</v>
      </c>
      <c r="N78" s="36">
        <f t="shared" si="20"/>
        <v>5999</v>
      </c>
      <c r="O78" s="36"/>
      <c r="P78" s="36">
        <f t="shared" si="21"/>
        <v>5999</v>
      </c>
      <c r="Q78" s="36">
        <f t="shared" si="22"/>
        <v>5999</v>
      </c>
      <c r="R78" s="36"/>
      <c r="S78" s="36">
        <f t="shared" si="23"/>
        <v>799.6</v>
      </c>
      <c r="T78" s="36">
        <f t="shared" si="24"/>
        <v>799.6</v>
      </c>
      <c r="U78" s="36"/>
      <c r="V78" s="66"/>
      <c r="W78" s="65"/>
    </row>
    <row r="79" spans="1:23" ht="60">
      <c r="A79" s="4">
        <v>1343</v>
      </c>
      <c r="B79" s="27" t="s">
        <v>43</v>
      </c>
      <c r="C79" s="32"/>
      <c r="D79" s="5">
        <f>SUM(E79,F79)</f>
        <v>4700000</v>
      </c>
      <c r="E79" s="5">
        <v>4700000</v>
      </c>
      <c r="F79" s="5" t="s">
        <v>1</v>
      </c>
      <c r="G79" s="5">
        <f>SUM(H79,I79)</f>
        <v>4700000</v>
      </c>
      <c r="H79" s="5">
        <v>4700000</v>
      </c>
      <c r="I79" s="5" t="s">
        <v>1</v>
      </c>
      <c r="J79" s="5">
        <f>SUM(K79,L79)</f>
        <v>1357500</v>
      </c>
      <c r="K79" s="6">
        <v>1357500</v>
      </c>
      <c r="L79" s="6" t="s">
        <v>1</v>
      </c>
      <c r="M79" s="36">
        <f t="shared" si="12"/>
        <v>4700</v>
      </c>
      <c r="N79" s="36">
        <f t="shared" si="20"/>
        <v>4700</v>
      </c>
      <c r="O79" s="36"/>
      <c r="P79" s="36">
        <f t="shared" si="21"/>
        <v>4700</v>
      </c>
      <c r="Q79" s="36">
        <f t="shared" si="22"/>
        <v>4700</v>
      </c>
      <c r="R79" s="36"/>
      <c r="S79" s="36">
        <f t="shared" si="23"/>
        <v>1357.5</v>
      </c>
      <c r="T79" s="36">
        <f t="shared" si="24"/>
        <v>1357.5</v>
      </c>
      <c r="U79" s="36"/>
      <c r="V79" s="66"/>
      <c r="W79" s="65"/>
    </row>
    <row r="80" spans="1:23" ht="24">
      <c r="A80" s="4">
        <v>1350</v>
      </c>
      <c r="B80" s="27" t="s">
        <v>42</v>
      </c>
      <c r="C80" s="32" t="s">
        <v>41</v>
      </c>
      <c r="D80" s="5">
        <f>SUM(D81,D102,D103)</f>
        <v>559100000</v>
      </c>
      <c r="E80" s="5">
        <f>SUM(E81,E102,E103)</f>
        <v>559100000</v>
      </c>
      <c r="F80" s="5" t="s">
        <v>1</v>
      </c>
      <c r="G80" s="5">
        <f>SUM(G81,G102,G103)</f>
        <v>559100000</v>
      </c>
      <c r="H80" s="5">
        <f>SUM(H81,H102,H103)</f>
        <v>559100000</v>
      </c>
      <c r="I80" s="5" t="s">
        <v>1</v>
      </c>
      <c r="J80" s="5">
        <f>SUM(J81,J102,J103)</f>
        <v>153973513.69999999</v>
      </c>
      <c r="K80" s="6">
        <f>SUM(K81,K102,K103)</f>
        <v>153973513.69999999</v>
      </c>
      <c r="L80" s="6" t="s">
        <v>1</v>
      </c>
      <c r="M80" s="36">
        <f t="shared" si="12"/>
        <v>559100</v>
      </c>
      <c r="N80" s="36">
        <f t="shared" si="20"/>
        <v>559100</v>
      </c>
      <c r="O80" s="36"/>
      <c r="P80" s="36">
        <f t="shared" si="21"/>
        <v>559100</v>
      </c>
      <c r="Q80" s="36">
        <f t="shared" si="22"/>
        <v>559100</v>
      </c>
      <c r="R80" s="36"/>
      <c r="S80" s="36">
        <f t="shared" si="23"/>
        <v>153973.51369999998</v>
      </c>
      <c r="T80" s="36">
        <f t="shared" si="24"/>
        <v>153973.51369999998</v>
      </c>
      <c r="U80" s="36"/>
      <c r="V80" s="66"/>
      <c r="W80" s="65"/>
    </row>
    <row r="81" spans="1:23" ht="72">
      <c r="A81" s="4">
        <v>1351</v>
      </c>
      <c r="B81" s="27" t="s">
        <v>40</v>
      </c>
      <c r="C81" s="32"/>
      <c r="D81" s="5">
        <f>SUM(D82:D101)</f>
        <v>409100000</v>
      </c>
      <c r="E81" s="5">
        <f>SUM(E82:E101)</f>
        <v>409100000</v>
      </c>
      <c r="F81" s="5" t="s">
        <v>1</v>
      </c>
      <c r="G81" s="5">
        <f>SUM(G82:G101)</f>
        <v>409100000</v>
      </c>
      <c r="H81" s="5">
        <f>SUM(H82:H101)</f>
        <v>409100000</v>
      </c>
      <c r="I81" s="5" t="s">
        <v>1</v>
      </c>
      <c r="J81" s="5">
        <f>SUM(J82:J101)</f>
        <v>101022722.7</v>
      </c>
      <c r="K81" s="6">
        <f>SUM(K82:K101)</f>
        <v>101022722.7</v>
      </c>
      <c r="L81" s="6" t="s">
        <v>1</v>
      </c>
      <c r="M81" s="36">
        <f t="shared" si="12"/>
        <v>409100</v>
      </c>
      <c r="N81" s="36">
        <f t="shared" si="20"/>
        <v>409100</v>
      </c>
      <c r="O81" s="36"/>
      <c r="P81" s="36">
        <f t="shared" si="21"/>
        <v>409100</v>
      </c>
      <c r="Q81" s="36">
        <f t="shared" si="22"/>
        <v>409100</v>
      </c>
      <c r="R81" s="36"/>
      <c r="S81" s="36">
        <f t="shared" si="23"/>
        <v>101022.7227</v>
      </c>
      <c r="T81" s="36">
        <f t="shared" si="24"/>
        <v>101022.7227</v>
      </c>
      <c r="U81" s="36"/>
      <c r="V81" s="66"/>
      <c r="W81" s="65"/>
    </row>
    <row r="82" spans="1:23" ht="60">
      <c r="A82" s="4">
        <v>13501</v>
      </c>
      <c r="B82" s="27" t="s">
        <v>39</v>
      </c>
      <c r="C82" s="32"/>
      <c r="D82" s="5">
        <f t="shared" ref="D82:D103" si="25">SUM(E82,F82)</f>
        <v>0</v>
      </c>
      <c r="E82" s="5">
        <v>0</v>
      </c>
      <c r="F82" s="5" t="s">
        <v>1</v>
      </c>
      <c r="G82" s="5">
        <f t="shared" ref="G82:G103" si="26">SUM(H82,I82)</f>
        <v>0</v>
      </c>
      <c r="H82" s="5">
        <v>0</v>
      </c>
      <c r="I82" s="5" t="s">
        <v>1</v>
      </c>
      <c r="J82" s="5">
        <f t="shared" ref="J82:J103" si="27">SUM(K82,L82)</f>
        <v>0</v>
      </c>
      <c r="K82" s="6">
        <v>0</v>
      </c>
      <c r="L82" s="6" t="s">
        <v>1</v>
      </c>
      <c r="M82" s="36">
        <f t="shared" ref="M82:M116" si="28">+D82/1000</f>
        <v>0</v>
      </c>
      <c r="N82" s="36">
        <f t="shared" si="20"/>
        <v>0</v>
      </c>
      <c r="O82" s="36"/>
      <c r="P82" s="36">
        <f t="shared" si="21"/>
        <v>0</v>
      </c>
      <c r="Q82" s="36">
        <f t="shared" si="22"/>
        <v>0</v>
      </c>
      <c r="R82" s="36"/>
      <c r="S82" s="36">
        <f t="shared" si="23"/>
        <v>0</v>
      </c>
      <c r="T82" s="36">
        <f t="shared" si="24"/>
        <v>0</v>
      </c>
      <c r="U82" s="36"/>
      <c r="V82" s="66"/>
      <c r="W82" s="65"/>
    </row>
    <row r="83" spans="1:23" ht="84">
      <c r="A83" s="4">
        <v>13502</v>
      </c>
      <c r="B83" s="27" t="s">
        <v>38</v>
      </c>
      <c r="C83" s="32"/>
      <c r="D83" s="5">
        <f t="shared" si="25"/>
        <v>0</v>
      </c>
      <c r="E83" s="5">
        <v>0</v>
      </c>
      <c r="F83" s="5" t="s">
        <v>1</v>
      </c>
      <c r="G83" s="5">
        <f t="shared" si="26"/>
        <v>0</v>
      </c>
      <c r="H83" s="5">
        <v>0</v>
      </c>
      <c r="I83" s="5" t="s">
        <v>1</v>
      </c>
      <c r="J83" s="5">
        <f t="shared" si="27"/>
        <v>0</v>
      </c>
      <c r="K83" s="6">
        <v>0</v>
      </c>
      <c r="L83" s="6" t="s">
        <v>1</v>
      </c>
      <c r="M83" s="36">
        <f t="shared" si="28"/>
        <v>0</v>
      </c>
      <c r="N83" s="36">
        <f t="shared" si="20"/>
        <v>0</v>
      </c>
      <c r="O83" s="36"/>
      <c r="P83" s="36">
        <f t="shared" si="21"/>
        <v>0</v>
      </c>
      <c r="Q83" s="36">
        <f t="shared" si="22"/>
        <v>0</v>
      </c>
      <c r="R83" s="36"/>
      <c r="S83" s="36">
        <f t="shared" si="23"/>
        <v>0</v>
      </c>
      <c r="T83" s="36">
        <f t="shared" si="24"/>
        <v>0</v>
      </c>
      <c r="U83" s="36"/>
      <c r="V83" s="66"/>
      <c r="W83" s="65"/>
    </row>
    <row r="84" spans="1:23" ht="48">
      <c r="A84" s="4">
        <v>13503</v>
      </c>
      <c r="B84" s="27" t="s">
        <v>37</v>
      </c>
      <c r="C84" s="32"/>
      <c r="D84" s="5">
        <f t="shared" si="25"/>
        <v>5000000</v>
      </c>
      <c r="E84" s="5">
        <v>5000000</v>
      </c>
      <c r="F84" s="5" t="s">
        <v>1</v>
      </c>
      <c r="G84" s="5">
        <f t="shared" si="26"/>
        <v>5000000</v>
      </c>
      <c r="H84" s="5">
        <v>5000000</v>
      </c>
      <c r="I84" s="5" t="s">
        <v>1</v>
      </c>
      <c r="J84" s="5">
        <f t="shared" si="27"/>
        <v>1190000</v>
      </c>
      <c r="K84" s="6">
        <v>1190000</v>
      </c>
      <c r="L84" s="6" t="s">
        <v>1</v>
      </c>
      <c r="M84" s="36">
        <f t="shared" si="28"/>
        <v>5000</v>
      </c>
      <c r="N84" s="36">
        <f t="shared" si="20"/>
        <v>5000</v>
      </c>
      <c r="O84" s="36"/>
      <c r="P84" s="36">
        <f t="shared" si="21"/>
        <v>5000</v>
      </c>
      <c r="Q84" s="36">
        <f t="shared" si="22"/>
        <v>5000</v>
      </c>
      <c r="R84" s="36"/>
      <c r="S84" s="36">
        <f t="shared" si="23"/>
        <v>1190</v>
      </c>
      <c r="T84" s="36">
        <f t="shared" si="24"/>
        <v>1190</v>
      </c>
      <c r="U84" s="36"/>
      <c r="V84" s="66"/>
      <c r="W84" s="65"/>
    </row>
    <row r="85" spans="1:23" ht="60">
      <c r="A85" s="4">
        <v>13504</v>
      </c>
      <c r="B85" s="27" t="s">
        <v>36</v>
      </c>
      <c r="C85" s="32"/>
      <c r="D85" s="5">
        <f t="shared" si="25"/>
        <v>0</v>
      </c>
      <c r="E85" s="5">
        <v>0</v>
      </c>
      <c r="F85" s="5" t="s">
        <v>1</v>
      </c>
      <c r="G85" s="5">
        <f t="shared" si="26"/>
        <v>0</v>
      </c>
      <c r="H85" s="5">
        <v>0</v>
      </c>
      <c r="I85" s="5" t="s">
        <v>1</v>
      </c>
      <c r="J85" s="5">
        <f t="shared" si="27"/>
        <v>0</v>
      </c>
      <c r="K85" s="6">
        <v>0</v>
      </c>
      <c r="L85" s="6" t="s">
        <v>1</v>
      </c>
      <c r="M85" s="36">
        <f t="shared" si="28"/>
        <v>0</v>
      </c>
      <c r="N85" s="36">
        <f t="shared" si="20"/>
        <v>0</v>
      </c>
      <c r="O85" s="36"/>
      <c r="P85" s="36">
        <f t="shared" si="21"/>
        <v>0</v>
      </c>
      <c r="Q85" s="36">
        <f t="shared" si="22"/>
        <v>0</v>
      </c>
      <c r="R85" s="36"/>
      <c r="S85" s="36">
        <f t="shared" si="23"/>
        <v>0</v>
      </c>
      <c r="T85" s="36">
        <f t="shared" si="24"/>
        <v>0</v>
      </c>
      <c r="U85" s="36"/>
      <c r="V85" s="66"/>
      <c r="W85" s="65"/>
    </row>
    <row r="86" spans="1:23" ht="24">
      <c r="A86" s="4">
        <v>13505</v>
      </c>
      <c r="B86" s="27" t="s">
        <v>35</v>
      </c>
      <c r="C86" s="32"/>
      <c r="D86" s="5">
        <f t="shared" si="25"/>
        <v>8000000</v>
      </c>
      <c r="E86" s="5">
        <v>8000000</v>
      </c>
      <c r="F86" s="5" t="s">
        <v>1</v>
      </c>
      <c r="G86" s="5">
        <f t="shared" si="26"/>
        <v>8000000</v>
      </c>
      <c r="H86" s="5">
        <v>8000000</v>
      </c>
      <c r="I86" s="5" t="s">
        <v>1</v>
      </c>
      <c r="J86" s="5">
        <f t="shared" si="27"/>
        <v>2422000</v>
      </c>
      <c r="K86" s="6">
        <v>2422000</v>
      </c>
      <c r="L86" s="6" t="s">
        <v>1</v>
      </c>
      <c r="M86" s="36">
        <f t="shared" si="28"/>
        <v>8000</v>
      </c>
      <c r="N86" s="36">
        <f t="shared" si="20"/>
        <v>8000</v>
      </c>
      <c r="O86" s="36"/>
      <c r="P86" s="36">
        <f t="shared" si="21"/>
        <v>8000</v>
      </c>
      <c r="Q86" s="36">
        <f t="shared" si="22"/>
        <v>8000</v>
      </c>
      <c r="R86" s="36"/>
      <c r="S86" s="36">
        <f t="shared" si="23"/>
        <v>2422</v>
      </c>
      <c r="T86" s="36">
        <f t="shared" si="24"/>
        <v>2422</v>
      </c>
      <c r="U86" s="36"/>
      <c r="V86" s="66"/>
      <c r="W86" s="65"/>
    </row>
    <row r="87" spans="1:23" ht="36">
      <c r="A87" s="4">
        <v>13506</v>
      </c>
      <c r="B87" s="27" t="s">
        <v>34</v>
      </c>
      <c r="C87" s="32"/>
      <c r="D87" s="5">
        <f t="shared" si="25"/>
        <v>0</v>
      </c>
      <c r="E87" s="5">
        <v>0</v>
      </c>
      <c r="F87" s="5" t="s">
        <v>1</v>
      </c>
      <c r="G87" s="5">
        <f t="shared" si="26"/>
        <v>0</v>
      </c>
      <c r="H87" s="5">
        <v>0</v>
      </c>
      <c r="I87" s="5" t="s">
        <v>1</v>
      </c>
      <c r="J87" s="5">
        <f t="shared" si="27"/>
        <v>0</v>
      </c>
      <c r="K87" s="6">
        <v>0</v>
      </c>
      <c r="L87" s="6" t="s">
        <v>1</v>
      </c>
      <c r="M87" s="36">
        <f t="shared" si="28"/>
        <v>0</v>
      </c>
      <c r="N87" s="36">
        <f t="shared" si="20"/>
        <v>0</v>
      </c>
      <c r="O87" s="36"/>
      <c r="P87" s="36">
        <f t="shared" si="21"/>
        <v>0</v>
      </c>
      <c r="Q87" s="36">
        <f t="shared" si="22"/>
        <v>0</v>
      </c>
      <c r="R87" s="36"/>
      <c r="S87" s="36">
        <f t="shared" si="23"/>
        <v>0</v>
      </c>
      <c r="T87" s="36">
        <f t="shared" si="24"/>
        <v>0</v>
      </c>
      <c r="U87" s="36"/>
      <c r="V87" s="66"/>
      <c r="W87" s="65"/>
    </row>
    <row r="88" spans="1:23" ht="36">
      <c r="A88" s="4">
        <v>13507</v>
      </c>
      <c r="B88" s="27" t="s">
        <v>33</v>
      </c>
      <c r="C88" s="32"/>
      <c r="D88" s="5">
        <f t="shared" si="25"/>
        <v>200000000</v>
      </c>
      <c r="E88" s="5">
        <v>200000000</v>
      </c>
      <c r="F88" s="5" t="s">
        <v>1</v>
      </c>
      <c r="G88" s="5">
        <f t="shared" si="26"/>
        <v>200000000</v>
      </c>
      <c r="H88" s="5">
        <v>200000000</v>
      </c>
      <c r="I88" s="5" t="s">
        <v>1</v>
      </c>
      <c r="J88" s="5">
        <f t="shared" si="27"/>
        <v>55302841.700000003</v>
      </c>
      <c r="K88" s="6">
        <v>55302841.700000003</v>
      </c>
      <c r="L88" s="6" t="s">
        <v>1</v>
      </c>
      <c r="M88" s="36">
        <f t="shared" si="28"/>
        <v>200000</v>
      </c>
      <c r="N88" s="36">
        <f t="shared" si="20"/>
        <v>200000</v>
      </c>
      <c r="O88" s="36"/>
      <c r="P88" s="36">
        <f t="shared" si="21"/>
        <v>200000</v>
      </c>
      <c r="Q88" s="36">
        <f t="shared" si="22"/>
        <v>200000</v>
      </c>
      <c r="R88" s="36"/>
      <c r="S88" s="36">
        <f t="shared" si="23"/>
        <v>55302.841700000004</v>
      </c>
      <c r="T88" s="36">
        <f t="shared" si="24"/>
        <v>55302.841700000004</v>
      </c>
      <c r="U88" s="36"/>
      <c r="V88" s="66"/>
      <c r="W88" s="65"/>
    </row>
    <row r="89" spans="1:23" ht="84">
      <c r="A89" s="4">
        <v>13508</v>
      </c>
      <c r="B89" s="27" t="s">
        <v>32</v>
      </c>
      <c r="C89" s="32"/>
      <c r="D89" s="5">
        <f t="shared" si="25"/>
        <v>0</v>
      </c>
      <c r="E89" s="5">
        <v>0</v>
      </c>
      <c r="F89" s="5" t="s">
        <v>1</v>
      </c>
      <c r="G89" s="5">
        <f t="shared" si="26"/>
        <v>0</v>
      </c>
      <c r="H89" s="5">
        <v>0</v>
      </c>
      <c r="I89" s="5" t="s">
        <v>1</v>
      </c>
      <c r="J89" s="5">
        <f t="shared" si="27"/>
        <v>34800</v>
      </c>
      <c r="K89" s="6">
        <v>34800</v>
      </c>
      <c r="L89" s="6" t="s">
        <v>1</v>
      </c>
      <c r="M89" s="36">
        <f t="shared" si="28"/>
        <v>0</v>
      </c>
      <c r="N89" s="36">
        <f t="shared" si="20"/>
        <v>0</v>
      </c>
      <c r="O89" s="36"/>
      <c r="P89" s="36">
        <f t="shared" si="21"/>
        <v>0</v>
      </c>
      <c r="Q89" s="36">
        <f t="shared" si="22"/>
        <v>0</v>
      </c>
      <c r="R89" s="36"/>
      <c r="S89" s="36">
        <f t="shared" si="23"/>
        <v>34.799999999999997</v>
      </c>
      <c r="T89" s="36">
        <f t="shared" si="24"/>
        <v>34.799999999999997</v>
      </c>
      <c r="U89" s="36"/>
      <c r="V89" s="66"/>
      <c r="W89" s="65"/>
    </row>
    <row r="90" spans="1:23">
      <c r="A90" s="4">
        <v>13509</v>
      </c>
      <c r="B90" s="27" t="s">
        <v>31</v>
      </c>
      <c r="C90" s="32"/>
      <c r="D90" s="5">
        <f t="shared" si="25"/>
        <v>0</v>
      </c>
      <c r="E90" s="5">
        <v>0</v>
      </c>
      <c r="F90" s="5" t="s">
        <v>1</v>
      </c>
      <c r="G90" s="5">
        <f t="shared" si="26"/>
        <v>0</v>
      </c>
      <c r="H90" s="5">
        <v>0</v>
      </c>
      <c r="I90" s="5" t="s">
        <v>1</v>
      </c>
      <c r="J90" s="5">
        <f t="shared" si="27"/>
        <v>0</v>
      </c>
      <c r="K90" s="6">
        <v>0</v>
      </c>
      <c r="L90" s="6" t="s">
        <v>1</v>
      </c>
      <c r="M90" s="36">
        <f t="shared" si="28"/>
        <v>0</v>
      </c>
      <c r="N90" s="36">
        <f t="shared" si="20"/>
        <v>0</v>
      </c>
      <c r="O90" s="36"/>
      <c r="P90" s="36">
        <f t="shared" si="21"/>
        <v>0</v>
      </c>
      <c r="Q90" s="36">
        <f t="shared" si="22"/>
        <v>0</v>
      </c>
      <c r="R90" s="36"/>
      <c r="S90" s="36">
        <f t="shared" si="23"/>
        <v>0</v>
      </c>
      <c r="T90" s="36">
        <f t="shared" si="24"/>
        <v>0</v>
      </c>
      <c r="U90" s="36"/>
      <c r="V90" s="66"/>
      <c r="W90" s="65"/>
    </row>
    <row r="91" spans="1:23" ht="60">
      <c r="A91" s="4">
        <v>13510</v>
      </c>
      <c r="B91" s="27" t="s">
        <v>30</v>
      </c>
      <c r="C91" s="32"/>
      <c r="D91" s="5">
        <f t="shared" si="25"/>
        <v>4000000</v>
      </c>
      <c r="E91" s="5">
        <v>4000000</v>
      </c>
      <c r="F91" s="5" t="s">
        <v>1</v>
      </c>
      <c r="G91" s="5">
        <f t="shared" si="26"/>
        <v>4000000</v>
      </c>
      <c r="H91" s="5">
        <v>4000000</v>
      </c>
      <c r="I91" s="5" t="s">
        <v>1</v>
      </c>
      <c r="J91" s="5">
        <f t="shared" si="27"/>
        <v>1196300</v>
      </c>
      <c r="K91" s="6">
        <v>1196300</v>
      </c>
      <c r="L91" s="6" t="s">
        <v>1</v>
      </c>
      <c r="M91" s="36">
        <f t="shared" si="28"/>
        <v>4000</v>
      </c>
      <c r="N91" s="36">
        <f t="shared" si="20"/>
        <v>4000</v>
      </c>
      <c r="O91" s="36"/>
      <c r="P91" s="36">
        <f t="shared" si="21"/>
        <v>4000</v>
      </c>
      <c r="Q91" s="36">
        <f t="shared" si="22"/>
        <v>4000</v>
      </c>
      <c r="R91" s="36"/>
      <c r="S91" s="36">
        <f t="shared" si="23"/>
        <v>1196.3</v>
      </c>
      <c r="T91" s="36">
        <f t="shared" si="24"/>
        <v>1196.3</v>
      </c>
      <c r="U91" s="36"/>
      <c r="V91" s="66"/>
      <c r="W91" s="65"/>
    </row>
    <row r="92" spans="1:23" ht="84">
      <c r="A92" s="4">
        <v>13511</v>
      </c>
      <c r="B92" s="27" t="s">
        <v>29</v>
      </c>
      <c r="C92" s="32"/>
      <c r="D92" s="5">
        <f t="shared" si="25"/>
        <v>0</v>
      </c>
      <c r="E92" s="5">
        <v>0</v>
      </c>
      <c r="F92" s="5" t="s">
        <v>1</v>
      </c>
      <c r="G92" s="5">
        <f t="shared" si="26"/>
        <v>0</v>
      </c>
      <c r="H92" s="5">
        <v>0</v>
      </c>
      <c r="I92" s="5" t="s">
        <v>1</v>
      </c>
      <c r="J92" s="5">
        <f t="shared" si="27"/>
        <v>0</v>
      </c>
      <c r="K92" s="6">
        <v>0</v>
      </c>
      <c r="L92" s="6" t="s">
        <v>1</v>
      </c>
      <c r="M92" s="36">
        <f t="shared" si="28"/>
        <v>0</v>
      </c>
      <c r="N92" s="36">
        <f t="shared" si="20"/>
        <v>0</v>
      </c>
      <c r="O92" s="36"/>
      <c r="P92" s="36">
        <f t="shared" si="21"/>
        <v>0</v>
      </c>
      <c r="Q92" s="36">
        <f t="shared" si="22"/>
        <v>0</v>
      </c>
      <c r="R92" s="36"/>
      <c r="S92" s="36">
        <f t="shared" si="23"/>
        <v>0</v>
      </c>
      <c r="T92" s="36">
        <f t="shared" si="24"/>
        <v>0</v>
      </c>
      <c r="U92" s="36"/>
      <c r="V92" s="66"/>
      <c r="W92" s="65"/>
    </row>
    <row r="93" spans="1:23" ht="48">
      <c r="A93" s="4">
        <v>13512</v>
      </c>
      <c r="B93" s="27" t="s">
        <v>28</v>
      </c>
      <c r="C93" s="32"/>
      <c r="D93" s="5">
        <f t="shared" si="25"/>
        <v>0</v>
      </c>
      <c r="E93" s="5">
        <v>0</v>
      </c>
      <c r="F93" s="5" t="s">
        <v>1</v>
      </c>
      <c r="G93" s="5">
        <f t="shared" si="26"/>
        <v>0</v>
      </c>
      <c r="H93" s="5">
        <v>0</v>
      </c>
      <c r="I93" s="5" t="s">
        <v>1</v>
      </c>
      <c r="J93" s="5">
        <f t="shared" si="27"/>
        <v>0</v>
      </c>
      <c r="K93" s="6">
        <v>0</v>
      </c>
      <c r="L93" s="6" t="s">
        <v>1</v>
      </c>
      <c r="M93" s="36">
        <f t="shared" si="28"/>
        <v>0</v>
      </c>
      <c r="N93" s="36">
        <f t="shared" si="20"/>
        <v>0</v>
      </c>
      <c r="O93" s="36"/>
      <c r="P93" s="36">
        <f t="shared" si="21"/>
        <v>0</v>
      </c>
      <c r="Q93" s="36">
        <f t="shared" si="22"/>
        <v>0</v>
      </c>
      <c r="R93" s="36"/>
      <c r="S93" s="36">
        <f t="shared" si="23"/>
        <v>0</v>
      </c>
      <c r="T93" s="36">
        <f t="shared" si="24"/>
        <v>0</v>
      </c>
      <c r="U93" s="36"/>
      <c r="V93" s="66"/>
      <c r="W93" s="65"/>
    </row>
    <row r="94" spans="1:23" ht="24">
      <c r="A94" s="4">
        <v>13513</v>
      </c>
      <c r="B94" s="27" t="s">
        <v>27</v>
      </c>
      <c r="C94" s="32"/>
      <c r="D94" s="5">
        <f t="shared" si="25"/>
        <v>111300000</v>
      </c>
      <c r="E94" s="5">
        <v>111300000</v>
      </c>
      <c r="F94" s="5" t="s">
        <v>1</v>
      </c>
      <c r="G94" s="5">
        <f t="shared" si="26"/>
        <v>111300000</v>
      </c>
      <c r="H94" s="5">
        <v>111300000</v>
      </c>
      <c r="I94" s="5" t="s">
        <v>1</v>
      </c>
      <c r="J94" s="5">
        <f t="shared" si="27"/>
        <v>31881481</v>
      </c>
      <c r="K94" s="6">
        <v>31881481</v>
      </c>
      <c r="L94" s="6" t="s">
        <v>1</v>
      </c>
      <c r="M94" s="36">
        <f t="shared" si="28"/>
        <v>111300</v>
      </c>
      <c r="N94" s="36">
        <f t="shared" si="20"/>
        <v>111300</v>
      </c>
      <c r="O94" s="36"/>
      <c r="P94" s="36">
        <f t="shared" si="21"/>
        <v>111300</v>
      </c>
      <c r="Q94" s="36">
        <f t="shared" si="22"/>
        <v>111300</v>
      </c>
      <c r="R94" s="36"/>
      <c r="S94" s="36">
        <f t="shared" si="23"/>
        <v>31881.481</v>
      </c>
      <c r="T94" s="36">
        <f t="shared" si="24"/>
        <v>31881.481</v>
      </c>
      <c r="U94" s="36"/>
      <c r="V94" s="66"/>
      <c r="W94" s="65"/>
    </row>
    <row r="95" spans="1:23" ht="60">
      <c r="A95" s="4">
        <v>13514</v>
      </c>
      <c r="B95" s="27" t="s">
        <v>26</v>
      </c>
      <c r="C95" s="32"/>
      <c r="D95" s="5">
        <f t="shared" si="25"/>
        <v>80800000</v>
      </c>
      <c r="E95" s="5">
        <v>80800000</v>
      </c>
      <c r="F95" s="5" t="s">
        <v>1</v>
      </c>
      <c r="G95" s="5">
        <f t="shared" si="26"/>
        <v>80800000</v>
      </c>
      <c r="H95" s="5">
        <v>80800000</v>
      </c>
      <c r="I95" s="5" t="s">
        <v>1</v>
      </c>
      <c r="J95" s="5">
        <f t="shared" si="27"/>
        <v>8995300</v>
      </c>
      <c r="K95" s="6">
        <v>8995300</v>
      </c>
      <c r="L95" s="6" t="s">
        <v>1</v>
      </c>
      <c r="M95" s="36">
        <f t="shared" si="28"/>
        <v>80800</v>
      </c>
      <c r="N95" s="36">
        <f t="shared" si="20"/>
        <v>80800</v>
      </c>
      <c r="O95" s="36"/>
      <c r="P95" s="36">
        <f t="shared" si="21"/>
        <v>80800</v>
      </c>
      <c r="Q95" s="36">
        <f t="shared" si="22"/>
        <v>80800</v>
      </c>
      <c r="R95" s="36"/>
      <c r="S95" s="36">
        <f t="shared" si="23"/>
        <v>8995.2999999999993</v>
      </c>
      <c r="T95" s="36">
        <f t="shared" si="24"/>
        <v>8995.2999999999993</v>
      </c>
      <c r="U95" s="36"/>
      <c r="V95" s="66"/>
      <c r="W95" s="65"/>
    </row>
    <row r="96" spans="1:23" ht="84">
      <c r="A96" s="4">
        <v>13515</v>
      </c>
      <c r="B96" s="27" t="s">
        <v>25</v>
      </c>
      <c r="C96" s="32"/>
      <c r="D96" s="5">
        <f t="shared" si="25"/>
        <v>0</v>
      </c>
      <c r="E96" s="5">
        <v>0</v>
      </c>
      <c r="F96" s="5" t="s">
        <v>1</v>
      </c>
      <c r="G96" s="5">
        <f t="shared" si="26"/>
        <v>0</v>
      </c>
      <c r="H96" s="5">
        <v>0</v>
      </c>
      <c r="I96" s="5" t="s">
        <v>1</v>
      </c>
      <c r="J96" s="5">
        <f t="shared" si="27"/>
        <v>0</v>
      </c>
      <c r="K96" s="6">
        <v>0</v>
      </c>
      <c r="L96" s="6" t="s">
        <v>1</v>
      </c>
      <c r="M96" s="36">
        <f t="shared" si="28"/>
        <v>0</v>
      </c>
      <c r="N96" s="36">
        <f t="shared" si="20"/>
        <v>0</v>
      </c>
      <c r="O96" s="36"/>
      <c r="P96" s="36">
        <f t="shared" si="21"/>
        <v>0</v>
      </c>
      <c r="Q96" s="36">
        <f t="shared" si="22"/>
        <v>0</v>
      </c>
      <c r="R96" s="36"/>
      <c r="S96" s="36">
        <f t="shared" si="23"/>
        <v>0</v>
      </c>
      <c r="T96" s="36">
        <f t="shared" si="24"/>
        <v>0</v>
      </c>
      <c r="U96" s="36"/>
      <c r="V96" s="66"/>
      <c r="W96" s="65"/>
    </row>
    <row r="97" spans="1:23" ht="48">
      <c r="A97" s="4">
        <v>13516</v>
      </c>
      <c r="B97" s="27" t="s">
        <v>24</v>
      </c>
      <c r="C97" s="32"/>
      <c r="D97" s="5">
        <f t="shared" si="25"/>
        <v>0</v>
      </c>
      <c r="E97" s="5">
        <v>0</v>
      </c>
      <c r="F97" s="5" t="s">
        <v>1</v>
      </c>
      <c r="G97" s="5">
        <f t="shared" si="26"/>
        <v>0</v>
      </c>
      <c r="H97" s="5">
        <v>0</v>
      </c>
      <c r="I97" s="5" t="s">
        <v>1</v>
      </c>
      <c r="J97" s="5">
        <f t="shared" si="27"/>
        <v>0</v>
      </c>
      <c r="K97" s="6">
        <v>0</v>
      </c>
      <c r="L97" s="6" t="s">
        <v>1</v>
      </c>
      <c r="M97" s="36">
        <f t="shared" si="28"/>
        <v>0</v>
      </c>
      <c r="N97" s="36">
        <f t="shared" si="20"/>
        <v>0</v>
      </c>
      <c r="O97" s="36"/>
      <c r="P97" s="36">
        <f t="shared" si="21"/>
        <v>0</v>
      </c>
      <c r="Q97" s="36">
        <f t="shared" si="22"/>
        <v>0</v>
      </c>
      <c r="R97" s="36"/>
      <c r="S97" s="36">
        <f t="shared" si="23"/>
        <v>0</v>
      </c>
      <c r="T97" s="36">
        <f t="shared" si="24"/>
        <v>0</v>
      </c>
      <c r="U97" s="36"/>
      <c r="V97" s="66"/>
      <c r="W97" s="65"/>
    </row>
    <row r="98" spans="1:23" ht="84">
      <c r="A98" s="4">
        <v>13517</v>
      </c>
      <c r="B98" s="27" t="s">
        <v>23</v>
      </c>
      <c r="C98" s="32"/>
      <c r="D98" s="5">
        <f t="shared" si="25"/>
        <v>0</v>
      </c>
      <c r="E98" s="5">
        <v>0</v>
      </c>
      <c r="F98" s="5" t="s">
        <v>1</v>
      </c>
      <c r="G98" s="5">
        <f t="shared" si="26"/>
        <v>0</v>
      </c>
      <c r="H98" s="5">
        <v>0</v>
      </c>
      <c r="I98" s="5" t="s">
        <v>1</v>
      </c>
      <c r="J98" s="5">
        <f t="shared" si="27"/>
        <v>0</v>
      </c>
      <c r="K98" s="6">
        <v>0</v>
      </c>
      <c r="L98" s="6" t="s">
        <v>1</v>
      </c>
      <c r="M98" s="36">
        <f t="shared" si="28"/>
        <v>0</v>
      </c>
      <c r="N98" s="36">
        <f t="shared" si="20"/>
        <v>0</v>
      </c>
      <c r="O98" s="36"/>
      <c r="P98" s="36">
        <f t="shared" si="21"/>
        <v>0</v>
      </c>
      <c r="Q98" s="36">
        <f t="shared" si="22"/>
        <v>0</v>
      </c>
      <c r="R98" s="36"/>
      <c r="S98" s="36">
        <f t="shared" si="23"/>
        <v>0</v>
      </c>
      <c r="T98" s="36">
        <f t="shared" si="24"/>
        <v>0</v>
      </c>
      <c r="U98" s="36"/>
      <c r="V98" s="66"/>
      <c r="W98" s="65"/>
    </row>
    <row r="99" spans="1:23" ht="24">
      <c r="A99" s="4">
        <v>13518</v>
      </c>
      <c r="B99" s="27" t="s">
        <v>22</v>
      </c>
      <c r="C99" s="32"/>
      <c r="D99" s="5">
        <f t="shared" si="25"/>
        <v>0</v>
      </c>
      <c r="E99" s="5">
        <v>0</v>
      </c>
      <c r="F99" s="5" t="s">
        <v>1</v>
      </c>
      <c r="G99" s="5">
        <f t="shared" si="26"/>
        <v>0</v>
      </c>
      <c r="H99" s="5">
        <v>0</v>
      </c>
      <c r="I99" s="5" t="s">
        <v>1</v>
      </c>
      <c r="J99" s="5">
        <f t="shared" si="27"/>
        <v>0</v>
      </c>
      <c r="K99" s="6">
        <v>0</v>
      </c>
      <c r="L99" s="6" t="s">
        <v>1</v>
      </c>
      <c r="M99" s="36">
        <f t="shared" si="28"/>
        <v>0</v>
      </c>
      <c r="N99" s="36">
        <f t="shared" si="20"/>
        <v>0</v>
      </c>
      <c r="O99" s="36"/>
      <c r="P99" s="36">
        <f t="shared" si="21"/>
        <v>0</v>
      </c>
      <c r="Q99" s="36">
        <f t="shared" si="22"/>
        <v>0</v>
      </c>
      <c r="R99" s="36"/>
      <c r="S99" s="36">
        <f t="shared" si="23"/>
        <v>0</v>
      </c>
      <c r="T99" s="36">
        <f t="shared" si="24"/>
        <v>0</v>
      </c>
      <c r="U99" s="36"/>
      <c r="V99" s="66"/>
      <c r="W99" s="65"/>
    </row>
    <row r="100" spans="1:23" ht="24">
      <c r="A100" s="4">
        <v>13519</v>
      </c>
      <c r="B100" s="27" t="s">
        <v>21</v>
      </c>
      <c r="C100" s="32"/>
      <c r="D100" s="5">
        <f t="shared" si="25"/>
        <v>0</v>
      </c>
      <c r="E100" s="5">
        <v>0</v>
      </c>
      <c r="F100" s="5" t="s">
        <v>1</v>
      </c>
      <c r="G100" s="5">
        <f t="shared" si="26"/>
        <v>0</v>
      </c>
      <c r="H100" s="5">
        <v>0</v>
      </c>
      <c r="I100" s="5" t="s">
        <v>1</v>
      </c>
      <c r="J100" s="5">
        <f t="shared" si="27"/>
        <v>0</v>
      </c>
      <c r="K100" s="6">
        <v>0</v>
      </c>
      <c r="L100" s="6" t="s">
        <v>1</v>
      </c>
      <c r="M100" s="36">
        <f t="shared" si="28"/>
        <v>0</v>
      </c>
      <c r="N100" s="36">
        <f t="shared" si="20"/>
        <v>0</v>
      </c>
      <c r="O100" s="36"/>
      <c r="P100" s="36">
        <f t="shared" si="21"/>
        <v>0</v>
      </c>
      <c r="Q100" s="36">
        <f t="shared" si="22"/>
        <v>0</v>
      </c>
      <c r="R100" s="36"/>
      <c r="S100" s="36">
        <f t="shared" si="23"/>
        <v>0</v>
      </c>
      <c r="T100" s="36">
        <f t="shared" si="24"/>
        <v>0</v>
      </c>
      <c r="U100" s="36"/>
      <c r="V100" s="66"/>
      <c r="W100" s="65"/>
    </row>
    <row r="101" spans="1:23">
      <c r="A101" s="4">
        <v>13520</v>
      </c>
      <c r="B101" s="27" t="s">
        <v>20</v>
      </c>
      <c r="C101" s="32"/>
      <c r="D101" s="5">
        <f t="shared" si="25"/>
        <v>0</v>
      </c>
      <c r="E101" s="5">
        <v>0</v>
      </c>
      <c r="F101" s="5" t="s">
        <v>1</v>
      </c>
      <c r="G101" s="5">
        <f t="shared" si="26"/>
        <v>0</v>
      </c>
      <c r="H101" s="5">
        <v>0</v>
      </c>
      <c r="I101" s="5" t="s">
        <v>1</v>
      </c>
      <c r="J101" s="5">
        <f t="shared" si="27"/>
        <v>0</v>
      </c>
      <c r="K101" s="6">
        <v>0</v>
      </c>
      <c r="L101" s="6" t="s">
        <v>1</v>
      </c>
      <c r="M101" s="36">
        <f t="shared" si="28"/>
        <v>0</v>
      </c>
      <c r="N101" s="36">
        <f t="shared" si="20"/>
        <v>0</v>
      </c>
      <c r="O101" s="36"/>
      <c r="P101" s="36">
        <f t="shared" si="21"/>
        <v>0</v>
      </c>
      <c r="Q101" s="36">
        <f t="shared" si="22"/>
        <v>0</v>
      </c>
      <c r="R101" s="36"/>
      <c r="S101" s="36">
        <f t="shared" si="23"/>
        <v>0</v>
      </c>
      <c r="T101" s="36">
        <f t="shared" si="24"/>
        <v>0</v>
      </c>
      <c r="U101" s="36"/>
      <c r="V101" s="66"/>
      <c r="W101" s="65"/>
    </row>
    <row r="102" spans="1:23" ht="36">
      <c r="A102" s="4">
        <v>1352</v>
      </c>
      <c r="B102" s="27" t="s">
        <v>19</v>
      </c>
      <c r="C102" s="32"/>
      <c r="D102" s="5">
        <f t="shared" si="25"/>
        <v>150000000</v>
      </c>
      <c r="E102" s="5">
        <v>150000000</v>
      </c>
      <c r="F102" s="5" t="s">
        <v>1</v>
      </c>
      <c r="G102" s="5">
        <f t="shared" si="26"/>
        <v>150000000</v>
      </c>
      <c r="H102" s="5">
        <v>150000000</v>
      </c>
      <c r="I102" s="5" t="s">
        <v>1</v>
      </c>
      <c r="J102" s="5">
        <f t="shared" si="27"/>
        <v>52950791</v>
      </c>
      <c r="K102" s="6">
        <v>52950791</v>
      </c>
      <c r="L102" s="6" t="s">
        <v>1</v>
      </c>
      <c r="M102" s="36">
        <f t="shared" si="28"/>
        <v>150000</v>
      </c>
      <c r="N102" s="36">
        <f t="shared" si="20"/>
        <v>150000</v>
      </c>
      <c r="O102" s="36"/>
      <c r="P102" s="36">
        <f t="shared" si="21"/>
        <v>150000</v>
      </c>
      <c r="Q102" s="36">
        <f t="shared" si="22"/>
        <v>150000</v>
      </c>
      <c r="R102" s="36"/>
      <c r="S102" s="36">
        <f t="shared" si="23"/>
        <v>52950.790999999997</v>
      </c>
      <c r="T102" s="36">
        <f t="shared" si="24"/>
        <v>52950.790999999997</v>
      </c>
      <c r="U102" s="36"/>
      <c r="V102" s="66"/>
      <c r="W102" s="65"/>
    </row>
    <row r="103" spans="1:23" ht="24">
      <c r="A103" s="4">
        <v>1353</v>
      </c>
      <c r="B103" s="27" t="s">
        <v>18</v>
      </c>
      <c r="C103" s="32"/>
      <c r="D103" s="5">
        <f t="shared" si="25"/>
        <v>0</v>
      </c>
      <c r="E103" s="5">
        <v>0</v>
      </c>
      <c r="F103" s="5" t="s">
        <v>1</v>
      </c>
      <c r="G103" s="5">
        <f t="shared" si="26"/>
        <v>0</v>
      </c>
      <c r="H103" s="5">
        <v>0</v>
      </c>
      <c r="I103" s="5" t="s">
        <v>1</v>
      </c>
      <c r="J103" s="5">
        <f t="shared" si="27"/>
        <v>0</v>
      </c>
      <c r="K103" s="6">
        <v>0</v>
      </c>
      <c r="L103" s="6" t="s">
        <v>1</v>
      </c>
      <c r="M103" s="36">
        <f t="shared" si="28"/>
        <v>0</v>
      </c>
      <c r="N103" s="36">
        <f t="shared" si="20"/>
        <v>0</v>
      </c>
      <c r="O103" s="36"/>
      <c r="P103" s="36">
        <f t="shared" si="21"/>
        <v>0</v>
      </c>
      <c r="Q103" s="36">
        <f t="shared" si="22"/>
        <v>0</v>
      </c>
      <c r="R103" s="36"/>
      <c r="S103" s="36">
        <f t="shared" si="23"/>
        <v>0</v>
      </c>
      <c r="T103" s="36">
        <f t="shared" si="24"/>
        <v>0</v>
      </c>
      <c r="U103" s="36"/>
      <c r="V103" s="66"/>
      <c r="W103" s="65"/>
    </row>
    <row r="104" spans="1:23" ht="24">
      <c r="A104" s="4">
        <v>1360</v>
      </c>
      <c r="B104" s="27" t="s">
        <v>17</v>
      </c>
      <c r="C104" s="32" t="s">
        <v>16</v>
      </c>
      <c r="D104" s="5">
        <f>SUM(D105,D106)</f>
        <v>15000000</v>
      </c>
      <c r="E104" s="5">
        <f>SUM(E105,E106)</f>
        <v>15000000</v>
      </c>
      <c r="F104" s="5" t="s">
        <v>1</v>
      </c>
      <c r="G104" s="5">
        <f>SUM(G105,G106)</f>
        <v>15000000</v>
      </c>
      <c r="H104" s="5">
        <f>SUM(H105,H106)</f>
        <v>15000000</v>
      </c>
      <c r="I104" s="5" t="s">
        <v>1</v>
      </c>
      <c r="J104" s="5">
        <f>SUM(J105,J106)</f>
        <v>6874923.2000000002</v>
      </c>
      <c r="K104" s="6">
        <f>SUM(K105,K106)</f>
        <v>6874923.2000000002</v>
      </c>
      <c r="L104" s="6" t="s">
        <v>1</v>
      </c>
      <c r="M104" s="36">
        <f t="shared" si="28"/>
        <v>15000</v>
      </c>
      <c r="N104" s="36">
        <f t="shared" si="20"/>
        <v>15000</v>
      </c>
      <c r="O104" s="36"/>
      <c r="P104" s="36">
        <f t="shared" si="21"/>
        <v>15000</v>
      </c>
      <c r="Q104" s="36">
        <f t="shared" si="22"/>
        <v>15000</v>
      </c>
      <c r="R104" s="36"/>
      <c r="S104" s="36">
        <f t="shared" si="23"/>
        <v>6874.9232000000002</v>
      </c>
      <c r="T104" s="36">
        <f t="shared" si="24"/>
        <v>6874.9232000000002</v>
      </c>
      <c r="U104" s="36"/>
      <c r="V104" s="66"/>
      <c r="W104" s="65"/>
    </row>
    <row r="105" spans="1:23" ht="48">
      <c r="A105" s="4">
        <v>1361</v>
      </c>
      <c r="B105" s="27" t="s">
        <v>15</v>
      </c>
      <c r="C105" s="32"/>
      <c r="D105" s="5">
        <f>SUM(E105,F105)</f>
        <v>15000000</v>
      </c>
      <c r="E105" s="5">
        <v>15000000</v>
      </c>
      <c r="F105" s="5" t="s">
        <v>1</v>
      </c>
      <c r="G105" s="5">
        <f>SUM(H105,I105)</f>
        <v>15000000</v>
      </c>
      <c r="H105" s="5">
        <v>15000000</v>
      </c>
      <c r="I105" s="5" t="s">
        <v>1</v>
      </c>
      <c r="J105" s="5">
        <f>SUM(K105,L105)</f>
        <v>6874923.2000000002</v>
      </c>
      <c r="K105" s="6">
        <v>6874923.2000000002</v>
      </c>
      <c r="L105" s="6" t="s">
        <v>1</v>
      </c>
      <c r="M105" s="36">
        <f t="shared" si="28"/>
        <v>15000</v>
      </c>
      <c r="N105" s="36">
        <f t="shared" si="20"/>
        <v>15000</v>
      </c>
      <c r="O105" s="36"/>
      <c r="P105" s="36">
        <f t="shared" si="21"/>
        <v>15000</v>
      </c>
      <c r="Q105" s="36">
        <f t="shared" si="22"/>
        <v>15000</v>
      </c>
      <c r="R105" s="36"/>
      <c r="S105" s="36">
        <f t="shared" si="23"/>
        <v>6874.9232000000002</v>
      </c>
      <c r="T105" s="36">
        <f t="shared" si="24"/>
        <v>6874.9232000000002</v>
      </c>
      <c r="U105" s="36"/>
      <c r="V105" s="66"/>
      <c r="W105" s="65"/>
    </row>
    <row r="106" spans="1:23" ht="48">
      <c r="A106" s="4">
        <v>1362</v>
      </c>
      <c r="B106" s="27" t="s">
        <v>14</v>
      </c>
      <c r="C106" s="32"/>
      <c r="D106" s="5">
        <f>SUM(E106,F106)</f>
        <v>0</v>
      </c>
      <c r="E106" s="5">
        <v>0</v>
      </c>
      <c r="F106" s="5" t="s">
        <v>1</v>
      </c>
      <c r="G106" s="5">
        <f>SUM(H106,I106)</f>
        <v>0</v>
      </c>
      <c r="H106" s="5">
        <v>0</v>
      </c>
      <c r="I106" s="5" t="s">
        <v>1</v>
      </c>
      <c r="J106" s="5">
        <f>SUM(K106,L106)</f>
        <v>0</v>
      </c>
      <c r="K106" s="6">
        <v>0</v>
      </c>
      <c r="L106" s="6" t="s">
        <v>1</v>
      </c>
      <c r="M106" s="36">
        <f t="shared" si="28"/>
        <v>0</v>
      </c>
      <c r="N106" s="36">
        <f t="shared" si="20"/>
        <v>0</v>
      </c>
      <c r="O106" s="36"/>
      <c r="P106" s="36">
        <f t="shared" si="21"/>
        <v>0</v>
      </c>
      <c r="Q106" s="36">
        <f t="shared" si="22"/>
        <v>0</v>
      </c>
      <c r="R106" s="36"/>
      <c r="S106" s="36">
        <f t="shared" si="23"/>
        <v>0</v>
      </c>
      <c r="T106" s="36">
        <f t="shared" si="24"/>
        <v>0</v>
      </c>
      <c r="U106" s="36"/>
      <c r="V106" s="66"/>
      <c r="W106" s="65"/>
    </row>
    <row r="107" spans="1:23" ht="24">
      <c r="A107" s="4">
        <v>1370</v>
      </c>
      <c r="B107" s="27" t="s">
        <v>13</v>
      </c>
      <c r="C107" s="32" t="s">
        <v>12</v>
      </c>
      <c r="D107" s="5">
        <f>SUM(D108,D109)</f>
        <v>0</v>
      </c>
      <c r="E107" s="5">
        <f>SUM(E108,E109)</f>
        <v>0</v>
      </c>
      <c r="F107" s="5" t="s">
        <v>1</v>
      </c>
      <c r="G107" s="5">
        <f>SUM(G108,G109)</f>
        <v>0</v>
      </c>
      <c r="H107" s="5">
        <f>SUM(H108,H109)</f>
        <v>0</v>
      </c>
      <c r="I107" s="5" t="s">
        <v>1</v>
      </c>
      <c r="J107" s="5">
        <f>SUM(J108,J109)</f>
        <v>0</v>
      </c>
      <c r="K107" s="6">
        <f>SUM(K108,K109)</f>
        <v>0</v>
      </c>
      <c r="L107" s="6" t="s">
        <v>1</v>
      </c>
      <c r="M107" s="36">
        <f t="shared" si="28"/>
        <v>0</v>
      </c>
      <c r="N107" s="36">
        <f t="shared" si="20"/>
        <v>0</v>
      </c>
      <c r="O107" s="36"/>
      <c r="P107" s="36">
        <f t="shared" si="21"/>
        <v>0</v>
      </c>
      <c r="Q107" s="36">
        <f t="shared" si="22"/>
        <v>0</v>
      </c>
      <c r="R107" s="36"/>
      <c r="S107" s="36">
        <f t="shared" si="23"/>
        <v>0</v>
      </c>
      <c r="T107" s="36">
        <f t="shared" si="24"/>
        <v>0</v>
      </c>
      <c r="U107" s="36"/>
      <c r="V107" s="66"/>
      <c r="W107" s="65"/>
    </row>
    <row r="108" spans="1:23" ht="72">
      <c r="A108" s="4">
        <v>1371</v>
      </c>
      <c r="B108" s="27" t="s">
        <v>11</v>
      </c>
      <c r="C108" s="32"/>
      <c r="D108" s="5">
        <f>SUM(E108,F108)</f>
        <v>0</v>
      </c>
      <c r="E108" s="5">
        <v>0</v>
      </c>
      <c r="F108" s="5" t="s">
        <v>1</v>
      </c>
      <c r="G108" s="5">
        <f>SUM(H108,I108)</f>
        <v>0</v>
      </c>
      <c r="H108" s="5">
        <v>0</v>
      </c>
      <c r="I108" s="5" t="s">
        <v>1</v>
      </c>
      <c r="J108" s="5">
        <f>SUM(K108,L108)</f>
        <v>0</v>
      </c>
      <c r="K108" s="6">
        <v>0</v>
      </c>
      <c r="L108" s="6" t="s">
        <v>1</v>
      </c>
      <c r="M108" s="36">
        <f t="shared" si="28"/>
        <v>0</v>
      </c>
      <c r="N108" s="36">
        <f t="shared" si="20"/>
        <v>0</v>
      </c>
      <c r="O108" s="36"/>
      <c r="P108" s="36">
        <f t="shared" si="21"/>
        <v>0</v>
      </c>
      <c r="Q108" s="36">
        <f t="shared" si="22"/>
        <v>0</v>
      </c>
      <c r="R108" s="36"/>
      <c r="S108" s="36">
        <f t="shared" si="23"/>
        <v>0</v>
      </c>
      <c r="T108" s="36">
        <f t="shared" si="24"/>
        <v>0</v>
      </c>
      <c r="U108" s="36"/>
      <c r="V108" s="66"/>
      <c r="W108" s="65"/>
    </row>
    <row r="109" spans="1:23" ht="72">
      <c r="A109" s="4">
        <v>1372</v>
      </c>
      <c r="B109" s="27" t="s">
        <v>10</v>
      </c>
      <c r="C109" s="32"/>
      <c r="D109" s="5">
        <f>SUM(E109,F109)</f>
        <v>0</v>
      </c>
      <c r="E109" s="5">
        <v>0</v>
      </c>
      <c r="F109" s="5" t="s">
        <v>1</v>
      </c>
      <c r="G109" s="5">
        <f>SUM(H109,I109)</f>
        <v>0</v>
      </c>
      <c r="H109" s="5">
        <v>0</v>
      </c>
      <c r="I109" s="5" t="s">
        <v>1</v>
      </c>
      <c r="J109" s="5">
        <f>SUM(K109,L109)</f>
        <v>0</v>
      </c>
      <c r="K109" s="6">
        <v>0</v>
      </c>
      <c r="L109" s="6" t="s">
        <v>1</v>
      </c>
      <c r="M109" s="36">
        <f t="shared" si="28"/>
        <v>0</v>
      </c>
      <c r="N109" s="36">
        <f t="shared" si="20"/>
        <v>0</v>
      </c>
      <c r="O109" s="36"/>
      <c r="P109" s="36">
        <f t="shared" si="21"/>
        <v>0</v>
      </c>
      <c r="Q109" s="36">
        <f t="shared" si="22"/>
        <v>0</v>
      </c>
      <c r="R109" s="36"/>
      <c r="S109" s="36">
        <f t="shared" si="23"/>
        <v>0</v>
      </c>
      <c r="T109" s="36">
        <f t="shared" si="24"/>
        <v>0</v>
      </c>
      <c r="U109" s="36"/>
      <c r="V109" s="66"/>
      <c r="W109" s="65"/>
    </row>
    <row r="110" spans="1:23" ht="24">
      <c r="A110" s="4">
        <v>1380</v>
      </c>
      <c r="B110" s="27" t="s">
        <v>9</v>
      </c>
      <c r="C110" s="32" t="s">
        <v>8</v>
      </c>
      <c r="D110" s="5">
        <f>SUM(D111,D112)</f>
        <v>0</v>
      </c>
      <c r="E110" s="5" t="s">
        <v>1</v>
      </c>
      <c r="F110" s="5">
        <f>SUM(F111,F112)</f>
        <v>0</v>
      </c>
      <c r="G110" s="5">
        <f>SUM(G111,G112)</f>
        <v>0</v>
      </c>
      <c r="H110" s="5" t="s">
        <v>1</v>
      </c>
      <c r="I110" s="5">
        <f>SUM(I111,I112)</f>
        <v>0</v>
      </c>
      <c r="J110" s="5">
        <f>SUM(J111,J112)</f>
        <v>0</v>
      </c>
      <c r="K110" s="6" t="s">
        <v>1</v>
      </c>
      <c r="L110" s="6">
        <f>SUM(L111,L112)</f>
        <v>0</v>
      </c>
      <c r="M110" s="36">
        <f t="shared" si="28"/>
        <v>0</v>
      </c>
      <c r="N110" s="36"/>
      <c r="O110" s="36">
        <f t="shared" ref="O110:P116" si="29">+F110/1000</f>
        <v>0</v>
      </c>
      <c r="P110" s="36">
        <f t="shared" si="29"/>
        <v>0</v>
      </c>
      <c r="Q110" s="36"/>
      <c r="R110" s="36">
        <f t="shared" ref="R110:S116" si="30">+I110/1000</f>
        <v>0</v>
      </c>
      <c r="S110" s="36">
        <f t="shared" si="30"/>
        <v>0</v>
      </c>
      <c r="T110" s="36"/>
      <c r="U110" s="36">
        <f t="shared" ref="U110:U116" si="31">+L110/1000</f>
        <v>0</v>
      </c>
      <c r="V110" s="66"/>
      <c r="W110" s="65"/>
    </row>
    <row r="111" spans="1:23" ht="72">
      <c r="A111" s="4">
        <v>1381</v>
      </c>
      <c r="B111" s="27" t="s">
        <v>7</v>
      </c>
      <c r="C111" s="32"/>
      <c r="D111" s="5">
        <f>SUM(E111,F111)</f>
        <v>0</v>
      </c>
      <c r="E111" s="5" t="s">
        <v>1</v>
      </c>
      <c r="F111" s="5">
        <v>0</v>
      </c>
      <c r="G111" s="5">
        <f>SUM(H111,I111)</f>
        <v>0</v>
      </c>
      <c r="H111" s="5" t="s">
        <v>1</v>
      </c>
      <c r="I111" s="5">
        <v>0</v>
      </c>
      <c r="J111" s="5">
        <f>SUM(K111,L111)</f>
        <v>0</v>
      </c>
      <c r="K111" s="6" t="s">
        <v>1</v>
      </c>
      <c r="L111" s="6">
        <v>0</v>
      </c>
      <c r="M111" s="36">
        <f t="shared" si="28"/>
        <v>0</v>
      </c>
      <c r="N111" s="36"/>
      <c r="O111" s="36">
        <f t="shared" si="29"/>
        <v>0</v>
      </c>
      <c r="P111" s="36">
        <f t="shared" si="29"/>
        <v>0</v>
      </c>
      <c r="Q111" s="36"/>
      <c r="R111" s="36">
        <f t="shared" si="30"/>
        <v>0</v>
      </c>
      <c r="S111" s="36">
        <f t="shared" si="30"/>
        <v>0</v>
      </c>
      <c r="T111" s="36"/>
      <c r="U111" s="36">
        <f t="shared" si="31"/>
        <v>0</v>
      </c>
      <c r="V111" s="66"/>
      <c r="W111" s="65"/>
    </row>
    <row r="112" spans="1:23" ht="72">
      <c r="A112" s="4">
        <v>1382</v>
      </c>
      <c r="B112" s="27" t="s">
        <v>6</v>
      </c>
      <c r="C112" s="32"/>
      <c r="D112" s="5">
        <f>SUM(E112,F112)</f>
        <v>0</v>
      </c>
      <c r="E112" s="5" t="s">
        <v>1</v>
      </c>
      <c r="F112" s="5">
        <v>0</v>
      </c>
      <c r="G112" s="5">
        <f>SUM(H112,I112)</f>
        <v>0</v>
      </c>
      <c r="H112" s="5" t="s">
        <v>1</v>
      </c>
      <c r="I112" s="5">
        <v>0</v>
      </c>
      <c r="J112" s="5">
        <f>SUM(K112,L112)</f>
        <v>0</v>
      </c>
      <c r="K112" s="6" t="s">
        <v>1</v>
      </c>
      <c r="L112" s="6">
        <v>0</v>
      </c>
      <c r="M112" s="36">
        <f t="shared" si="28"/>
        <v>0</v>
      </c>
      <c r="N112" s="36"/>
      <c r="O112" s="36">
        <f t="shared" si="29"/>
        <v>0</v>
      </c>
      <c r="P112" s="36">
        <f t="shared" si="29"/>
        <v>0</v>
      </c>
      <c r="Q112" s="36"/>
      <c r="R112" s="36">
        <f t="shared" si="30"/>
        <v>0</v>
      </c>
      <c r="S112" s="36">
        <f t="shared" si="30"/>
        <v>0</v>
      </c>
      <c r="T112" s="36"/>
      <c r="U112" s="36">
        <f t="shared" si="31"/>
        <v>0</v>
      </c>
      <c r="V112" s="66"/>
      <c r="W112" s="65"/>
    </row>
    <row r="113" spans="1:23" ht="24">
      <c r="A113" s="4">
        <v>1390</v>
      </c>
      <c r="B113" s="27" t="s">
        <v>5</v>
      </c>
      <c r="C113" s="32" t="s">
        <v>4</v>
      </c>
      <c r="D113" s="5">
        <f>SUM(D114,D116)</f>
        <v>403700000</v>
      </c>
      <c r="E113" s="5">
        <f>SUM(E114:E116)</f>
        <v>403700000</v>
      </c>
      <c r="F113" s="5">
        <f>SUM(F114:F116)</f>
        <v>0</v>
      </c>
      <c r="G113" s="5">
        <f>SUM(G114,G116)</f>
        <v>403700000</v>
      </c>
      <c r="H113" s="5">
        <f>SUM(H114:H116)</f>
        <v>403700000</v>
      </c>
      <c r="I113" s="5">
        <f>SUM(I114:I116)</f>
        <v>0</v>
      </c>
      <c r="J113" s="5">
        <f>SUM(J114,J116)</f>
        <v>55288258</v>
      </c>
      <c r="K113" s="6">
        <f>SUM(K114:K116)</f>
        <v>55288258</v>
      </c>
      <c r="L113" s="6">
        <f>SUM(L114:L116)</f>
        <v>0</v>
      </c>
      <c r="M113" s="36">
        <f t="shared" si="28"/>
        <v>403700</v>
      </c>
      <c r="N113" s="36">
        <f>+E113/1000</f>
        <v>403700</v>
      </c>
      <c r="O113" s="36">
        <f t="shared" si="29"/>
        <v>0</v>
      </c>
      <c r="P113" s="36">
        <f t="shared" si="29"/>
        <v>403700</v>
      </c>
      <c r="Q113" s="36">
        <f>+H113/1000</f>
        <v>403700</v>
      </c>
      <c r="R113" s="36">
        <f t="shared" si="30"/>
        <v>0</v>
      </c>
      <c r="S113" s="36">
        <f t="shared" si="30"/>
        <v>55288.258000000002</v>
      </c>
      <c r="T113" s="36">
        <f>+K113/1000</f>
        <v>55288.258000000002</v>
      </c>
      <c r="U113" s="36">
        <f t="shared" si="31"/>
        <v>0</v>
      </c>
      <c r="V113" s="66"/>
      <c r="W113" s="65"/>
    </row>
    <row r="114" spans="1:23" ht="24">
      <c r="A114" s="4">
        <v>1391</v>
      </c>
      <c r="B114" s="27" t="s">
        <v>3</v>
      </c>
      <c r="C114" s="32"/>
      <c r="D114" s="5">
        <f>SUM(E114,F114)</f>
        <v>0</v>
      </c>
      <c r="E114" s="5" t="s">
        <v>1</v>
      </c>
      <c r="F114" s="5">
        <v>0</v>
      </c>
      <c r="G114" s="5">
        <f>SUM(H114,I114)</f>
        <v>0</v>
      </c>
      <c r="H114" s="5" t="s">
        <v>1</v>
      </c>
      <c r="I114" s="5">
        <v>0</v>
      </c>
      <c r="J114" s="5">
        <f>SUM(K114,L114)</f>
        <v>0</v>
      </c>
      <c r="K114" s="6" t="s">
        <v>1</v>
      </c>
      <c r="L114" s="6">
        <v>0</v>
      </c>
      <c r="M114" s="36">
        <f t="shared" si="28"/>
        <v>0</v>
      </c>
      <c r="N114" s="36"/>
      <c r="O114" s="36">
        <f t="shared" si="29"/>
        <v>0</v>
      </c>
      <c r="P114" s="36">
        <f t="shared" si="29"/>
        <v>0</v>
      </c>
      <c r="Q114" s="36"/>
      <c r="R114" s="36">
        <f t="shared" si="30"/>
        <v>0</v>
      </c>
      <c r="S114" s="36">
        <f t="shared" si="30"/>
        <v>0</v>
      </c>
      <c r="T114" s="36"/>
      <c r="U114" s="36">
        <f t="shared" si="31"/>
        <v>0</v>
      </c>
      <c r="V114" s="66"/>
      <c r="W114" s="65"/>
    </row>
    <row r="115" spans="1:23" ht="36">
      <c r="A115" s="4">
        <v>1392</v>
      </c>
      <c r="B115" s="27" t="s">
        <v>2</v>
      </c>
      <c r="C115" s="32"/>
      <c r="D115" s="5">
        <f>SUM(E115,F115)</f>
        <v>0</v>
      </c>
      <c r="E115" s="5" t="s">
        <v>1</v>
      </c>
      <c r="F115" s="5">
        <v>0</v>
      </c>
      <c r="G115" s="5">
        <f>SUM(H115,I115)</f>
        <v>0</v>
      </c>
      <c r="H115" s="5" t="s">
        <v>1</v>
      </c>
      <c r="I115" s="5">
        <v>0</v>
      </c>
      <c r="J115" s="5">
        <f>SUM(K115,L115)</f>
        <v>0</v>
      </c>
      <c r="K115" s="6" t="s">
        <v>1</v>
      </c>
      <c r="L115" s="6">
        <v>0</v>
      </c>
      <c r="M115" s="36">
        <f t="shared" si="28"/>
        <v>0</v>
      </c>
      <c r="N115" s="36"/>
      <c r="O115" s="36">
        <f t="shared" si="29"/>
        <v>0</v>
      </c>
      <c r="P115" s="36">
        <f t="shared" si="29"/>
        <v>0</v>
      </c>
      <c r="Q115" s="36"/>
      <c r="R115" s="36">
        <f t="shared" si="30"/>
        <v>0</v>
      </c>
      <c r="S115" s="36">
        <f t="shared" si="30"/>
        <v>0</v>
      </c>
      <c r="T115" s="36"/>
      <c r="U115" s="36">
        <f t="shared" si="31"/>
        <v>0</v>
      </c>
      <c r="V115" s="66"/>
      <c r="W115" s="65"/>
    </row>
    <row r="116" spans="1:23" ht="36">
      <c r="A116" s="4">
        <v>1393</v>
      </c>
      <c r="B116" s="27" t="s">
        <v>0</v>
      </c>
      <c r="C116" s="32"/>
      <c r="D116" s="5">
        <f>SUM(E116,F116)</f>
        <v>403700000</v>
      </c>
      <c r="E116" s="5">
        <v>403700000</v>
      </c>
      <c r="F116" s="5">
        <v>0</v>
      </c>
      <c r="G116" s="5">
        <f>SUM(H116,I116)</f>
        <v>403700000</v>
      </c>
      <c r="H116" s="5">
        <v>403700000</v>
      </c>
      <c r="I116" s="5">
        <v>0</v>
      </c>
      <c r="J116" s="5">
        <f>SUM(K116,L116)</f>
        <v>55288258</v>
      </c>
      <c r="K116" s="6">
        <v>55288258</v>
      </c>
      <c r="L116" s="6">
        <v>0</v>
      </c>
      <c r="M116" s="36">
        <f t="shared" si="28"/>
        <v>403700</v>
      </c>
      <c r="N116" s="36">
        <f>+E116/1000</f>
        <v>403700</v>
      </c>
      <c r="O116" s="36">
        <f t="shared" si="29"/>
        <v>0</v>
      </c>
      <c r="P116" s="36">
        <f t="shared" si="29"/>
        <v>403700</v>
      </c>
      <c r="Q116" s="36">
        <f>+H116/1000</f>
        <v>403700</v>
      </c>
      <c r="R116" s="36">
        <f t="shared" si="30"/>
        <v>0</v>
      </c>
      <c r="S116" s="36">
        <f t="shared" si="30"/>
        <v>55288.258000000002</v>
      </c>
      <c r="T116" s="36">
        <f>+K116/1000</f>
        <v>55288.258000000002</v>
      </c>
      <c r="U116" s="36">
        <f t="shared" si="31"/>
        <v>0</v>
      </c>
      <c r="V116" s="66"/>
      <c r="W116" s="65"/>
    </row>
  </sheetData>
  <mergeCells count="7">
    <mergeCell ref="A2:U3"/>
    <mergeCell ref="S1:U1"/>
    <mergeCell ref="B5:R5"/>
    <mergeCell ref="T5:U5"/>
    <mergeCell ref="M6:O6"/>
    <mergeCell ref="P6:R6"/>
    <mergeCell ref="S6:U6"/>
  </mergeCells>
  <pageMargins left="0.19685039370078741" right="0.11811023622047245" top="0.15748031496062992" bottom="0.19685039370078741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0953-F06C-45A9-BAF0-C224CA203164}">
  <dimension ref="A1:W228"/>
  <sheetViews>
    <sheetView showGridLines="0" workbookViewId="0">
      <selection activeCell="X1" sqref="X1:AC1048576"/>
    </sheetView>
  </sheetViews>
  <sheetFormatPr defaultRowHeight="12.75"/>
  <cols>
    <col min="1" max="1" width="6.140625" style="41" customWidth="1"/>
    <col min="2" max="2" width="4.7109375" style="41" customWidth="1"/>
    <col min="3" max="3" width="2.7109375" style="41" customWidth="1"/>
    <col min="4" max="4" width="2.140625" style="41" customWidth="1"/>
    <col min="5" max="5" width="4.140625" style="41" customWidth="1"/>
    <col min="6" max="6" width="17.5703125" style="41" customWidth="1"/>
    <col min="7" max="7" width="14.140625" style="41" customWidth="1"/>
    <col min="8" max="8" width="11.28515625" style="41" customWidth="1"/>
    <col min="9" max="9" width="9.5703125" style="41" customWidth="1"/>
    <col min="10" max="10" width="11.7109375" style="41" customWidth="1"/>
    <col min="11" max="11" width="4.7109375" style="41" customWidth="1"/>
    <col min="12" max="12" width="0" style="41" hidden="1" customWidth="1"/>
    <col min="13" max="13" width="6.28515625" style="41" customWidth="1"/>
    <col min="14" max="14" width="9.5703125" style="41" customWidth="1"/>
    <col min="15" max="15" width="11" style="41" customWidth="1"/>
    <col min="16" max="16" width="9.5703125" style="41" customWidth="1"/>
    <col min="17" max="17" width="0.140625" style="41" customWidth="1"/>
    <col min="18" max="18" width="1.7109375" style="41" customWidth="1"/>
    <col min="19" max="19" width="2.28515625" style="41" customWidth="1"/>
    <col min="20" max="20" width="5.28515625" style="41" customWidth="1"/>
    <col min="21" max="21" width="8.28515625" style="41" customWidth="1"/>
    <col min="22" max="22" width="0.85546875" style="41" customWidth="1"/>
    <col min="23" max="23" width="0.28515625" style="41" customWidth="1"/>
    <col min="24" max="224" width="9.140625" style="41"/>
    <col min="225" max="225" width="6.140625" style="41" customWidth="1"/>
    <col min="226" max="226" width="5.7109375" style="41" customWidth="1"/>
    <col min="227" max="227" width="3.42578125" style="41" customWidth="1"/>
    <col min="228" max="228" width="2.140625" style="41" customWidth="1"/>
    <col min="229" max="229" width="5.7109375" style="41" customWidth="1"/>
    <col min="230" max="230" width="17.5703125" style="41" customWidth="1"/>
    <col min="231" max="231" width="14.85546875" style="41" customWidth="1"/>
    <col min="232" max="234" width="9.5703125" style="41" customWidth="1"/>
    <col min="235" max="235" width="4.7109375" style="41" customWidth="1"/>
    <col min="236" max="236" width="0" style="41" hidden="1" customWidth="1"/>
    <col min="237" max="237" width="4.7109375" style="41" customWidth="1"/>
    <col min="238" max="240" width="9.5703125" style="41" customWidth="1"/>
    <col min="241" max="241" width="0.140625" style="41" customWidth="1"/>
    <col min="242" max="242" width="1.7109375" style="41" customWidth="1"/>
    <col min="243" max="243" width="2.28515625" style="41" customWidth="1"/>
    <col min="244" max="244" width="5.28515625" style="41" customWidth="1"/>
    <col min="245" max="245" width="8.28515625" style="41" customWidth="1"/>
    <col min="246" max="246" width="0.85546875" style="41" customWidth="1"/>
    <col min="247" max="247" width="0.28515625" style="41" customWidth="1"/>
    <col min="248" max="248" width="2.140625" style="41" customWidth="1"/>
    <col min="249" max="480" width="9.140625" style="41"/>
    <col min="481" max="481" width="6.140625" style="41" customWidth="1"/>
    <col min="482" max="482" width="5.7109375" style="41" customWidth="1"/>
    <col min="483" max="483" width="3.42578125" style="41" customWidth="1"/>
    <col min="484" max="484" width="2.140625" style="41" customWidth="1"/>
    <col min="485" max="485" width="5.7109375" style="41" customWidth="1"/>
    <col min="486" max="486" width="17.5703125" style="41" customWidth="1"/>
    <col min="487" max="487" width="14.85546875" style="41" customWidth="1"/>
    <col min="488" max="490" width="9.5703125" style="41" customWidth="1"/>
    <col min="491" max="491" width="4.7109375" style="41" customWidth="1"/>
    <col min="492" max="492" width="0" style="41" hidden="1" customWidth="1"/>
    <col min="493" max="493" width="4.7109375" style="41" customWidth="1"/>
    <col min="494" max="496" width="9.5703125" style="41" customWidth="1"/>
    <col min="497" max="497" width="0.140625" style="41" customWidth="1"/>
    <col min="498" max="498" width="1.7109375" style="41" customWidth="1"/>
    <col min="499" max="499" width="2.28515625" style="41" customWidth="1"/>
    <col min="500" max="500" width="5.28515625" style="41" customWidth="1"/>
    <col min="501" max="501" width="8.28515625" style="41" customWidth="1"/>
    <col min="502" max="502" width="0.85546875" style="41" customWidth="1"/>
    <col min="503" max="503" width="0.28515625" style="41" customWidth="1"/>
    <col min="504" max="504" width="2.140625" style="41" customWidth="1"/>
    <col min="505" max="736" width="9.140625" style="41"/>
    <col min="737" max="737" width="6.140625" style="41" customWidth="1"/>
    <col min="738" max="738" width="5.7109375" style="41" customWidth="1"/>
    <col min="739" max="739" width="3.42578125" style="41" customWidth="1"/>
    <col min="740" max="740" width="2.140625" style="41" customWidth="1"/>
    <col min="741" max="741" width="5.7109375" style="41" customWidth="1"/>
    <col min="742" max="742" width="17.5703125" style="41" customWidth="1"/>
    <col min="743" max="743" width="14.85546875" style="41" customWidth="1"/>
    <col min="744" max="746" width="9.5703125" style="41" customWidth="1"/>
    <col min="747" max="747" width="4.7109375" style="41" customWidth="1"/>
    <col min="748" max="748" width="0" style="41" hidden="1" customWidth="1"/>
    <col min="749" max="749" width="4.7109375" style="41" customWidth="1"/>
    <col min="750" max="752" width="9.5703125" style="41" customWidth="1"/>
    <col min="753" max="753" width="0.140625" style="41" customWidth="1"/>
    <col min="754" max="754" width="1.7109375" style="41" customWidth="1"/>
    <col min="755" max="755" width="2.28515625" style="41" customWidth="1"/>
    <col min="756" max="756" width="5.28515625" style="41" customWidth="1"/>
    <col min="757" max="757" width="8.28515625" style="41" customWidth="1"/>
    <col min="758" max="758" width="0.85546875" style="41" customWidth="1"/>
    <col min="759" max="759" width="0.28515625" style="41" customWidth="1"/>
    <col min="760" max="760" width="2.140625" style="41" customWidth="1"/>
    <col min="761" max="992" width="9.140625" style="41"/>
    <col min="993" max="993" width="6.140625" style="41" customWidth="1"/>
    <col min="994" max="994" width="5.7109375" style="41" customWidth="1"/>
    <col min="995" max="995" width="3.42578125" style="41" customWidth="1"/>
    <col min="996" max="996" width="2.140625" style="41" customWidth="1"/>
    <col min="997" max="997" width="5.7109375" style="41" customWidth="1"/>
    <col min="998" max="998" width="17.5703125" style="41" customWidth="1"/>
    <col min="999" max="999" width="14.85546875" style="41" customWidth="1"/>
    <col min="1000" max="1002" width="9.5703125" style="41" customWidth="1"/>
    <col min="1003" max="1003" width="4.7109375" style="41" customWidth="1"/>
    <col min="1004" max="1004" width="0" style="41" hidden="1" customWidth="1"/>
    <col min="1005" max="1005" width="4.7109375" style="41" customWidth="1"/>
    <col min="1006" max="1008" width="9.5703125" style="41" customWidth="1"/>
    <col min="1009" max="1009" width="0.140625" style="41" customWidth="1"/>
    <col min="1010" max="1010" width="1.7109375" style="41" customWidth="1"/>
    <col min="1011" max="1011" width="2.28515625" style="41" customWidth="1"/>
    <col min="1012" max="1012" width="5.28515625" style="41" customWidth="1"/>
    <col min="1013" max="1013" width="8.28515625" style="41" customWidth="1"/>
    <col min="1014" max="1014" width="0.85546875" style="41" customWidth="1"/>
    <col min="1015" max="1015" width="0.28515625" style="41" customWidth="1"/>
    <col min="1016" max="1016" width="2.140625" style="41" customWidth="1"/>
    <col min="1017" max="1248" width="9.140625" style="41"/>
    <col min="1249" max="1249" width="6.140625" style="41" customWidth="1"/>
    <col min="1250" max="1250" width="5.7109375" style="41" customWidth="1"/>
    <col min="1251" max="1251" width="3.42578125" style="41" customWidth="1"/>
    <col min="1252" max="1252" width="2.140625" style="41" customWidth="1"/>
    <col min="1253" max="1253" width="5.7109375" style="41" customWidth="1"/>
    <col min="1254" max="1254" width="17.5703125" style="41" customWidth="1"/>
    <col min="1255" max="1255" width="14.85546875" style="41" customWidth="1"/>
    <col min="1256" max="1258" width="9.5703125" style="41" customWidth="1"/>
    <col min="1259" max="1259" width="4.7109375" style="41" customWidth="1"/>
    <col min="1260" max="1260" width="0" style="41" hidden="1" customWidth="1"/>
    <col min="1261" max="1261" width="4.7109375" style="41" customWidth="1"/>
    <col min="1262" max="1264" width="9.5703125" style="41" customWidth="1"/>
    <col min="1265" max="1265" width="0.140625" style="41" customWidth="1"/>
    <col min="1266" max="1266" width="1.7109375" style="41" customWidth="1"/>
    <col min="1267" max="1267" width="2.28515625" style="41" customWidth="1"/>
    <col min="1268" max="1268" width="5.28515625" style="41" customWidth="1"/>
    <col min="1269" max="1269" width="8.28515625" style="41" customWidth="1"/>
    <col min="1270" max="1270" width="0.85546875" style="41" customWidth="1"/>
    <col min="1271" max="1271" width="0.28515625" style="41" customWidth="1"/>
    <col min="1272" max="1272" width="2.140625" style="41" customWidth="1"/>
    <col min="1273" max="1504" width="9.140625" style="41"/>
    <col min="1505" max="1505" width="6.140625" style="41" customWidth="1"/>
    <col min="1506" max="1506" width="5.7109375" style="41" customWidth="1"/>
    <col min="1507" max="1507" width="3.42578125" style="41" customWidth="1"/>
    <col min="1508" max="1508" width="2.140625" style="41" customWidth="1"/>
    <col min="1509" max="1509" width="5.7109375" style="41" customWidth="1"/>
    <col min="1510" max="1510" width="17.5703125" style="41" customWidth="1"/>
    <col min="1511" max="1511" width="14.85546875" style="41" customWidth="1"/>
    <col min="1512" max="1514" width="9.5703125" style="41" customWidth="1"/>
    <col min="1515" max="1515" width="4.7109375" style="41" customWidth="1"/>
    <col min="1516" max="1516" width="0" style="41" hidden="1" customWidth="1"/>
    <col min="1517" max="1517" width="4.7109375" style="41" customWidth="1"/>
    <col min="1518" max="1520" width="9.5703125" style="41" customWidth="1"/>
    <col min="1521" max="1521" width="0.140625" style="41" customWidth="1"/>
    <col min="1522" max="1522" width="1.7109375" style="41" customWidth="1"/>
    <col min="1523" max="1523" width="2.28515625" style="41" customWidth="1"/>
    <col min="1524" max="1524" width="5.28515625" style="41" customWidth="1"/>
    <col min="1525" max="1525" width="8.28515625" style="41" customWidth="1"/>
    <col min="1526" max="1526" width="0.85546875" style="41" customWidth="1"/>
    <col min="1527" max="1527" width="0.28515625" style="41" customWidth="1"/>
    <col min="1528" max="1528" width="2.140625" style="41" customWidth="1"/>
    <col min="1529" max="1760" width="9.140625" style="41"/>
    <col min="1761" max="1761" width="6.140625" style="41" customWidth="1"/>
    <col min="1762" max="1762" width="5.7109375" style="41" customWidth="1"/>
    <col min="1763" max="1763" width="3.42578125" style="41" customWidth="1"/>
    <col min="1764" max="1764" width="2.140625" style="41" customWidth="1"/>
    <col min="1765" max="1765" width="5.7109375" style="41" customWidth="1"/>
    <col min="1766" max="1766" width="17.5703125" style="41" customWidth="1"/>
    <col min="1767" max="1767" width="14.85546875" style="41" customWidth="1"/>
    <col min="1768" max="1770" width="9.5703125" style="41" customWidth="1"/>
    <col min="1771" max="1771" width="4.7109375" style="41" customWidth="1"/>
    <col min="1772" max="1772" width="0" style="41" hidden="1" customWidth="1"/>
    <col min="1773" max="1773" width="4.7109375" style="41" customWidth="1"/>
    <col min="1774" max="1776" width="9.5703125" style="41" customWidth="1"/>
    <col min="1777" max="1777" width="0.140625" style="41" customWidth="1"/>
    <col min="1778" max="1778" width="1.7109375" style="41" customWidth="1"/>
    <col min="1779" max="1779" width="2.28515625" style="41" customWidth="1"/>
    <col min="1780" max="1780" width="5.28515625" style="41" customWidth="1"/>
    <col min="1781" max="1781" width="8.28515625" style="41" customWidth="1"/>
    <col min="1782" max="1782" width="0.85546875" style="41" customWidth="1"/>
    <col min="1783" max="1783" width="0.28515625" style="41" customWidth="1"/>
    <col min="1784" max="1784" width="2.140625" style="41" customWidth="1"/>
    <col min="1785" max="2016" width="9.140625" style="41"/>
    <col min="2017" max="2017" width="6.140625" style="41" customWidth="1"/>
    <col min="2018" max="2018" width="5.7109375" style="41" customWidth="1"/>
    <col min="2019" max="2019" width="3.42578125" style="41" customWidth="1"/>
    <col min="2020" max="2020" width="2.140625" style="41" customWidth="1"/>
    <col min="2021" max="2021" width="5.7109375" style="41" customWidth="1"/>
    <col min="2022" max="2022" width="17.5703125" style="41" customWidth="1"/>
    <col min="2023" max="2023" width="14.85546875" style="41" customWidth="1"/>
    <col min="2024" max="2026" width="9.5703125" style="41" customWidth="1"/>
    <col min="2027" max="2027" width="4.7109375" style="41" customWidth="1"/>
    <col min="2028" max="2028" width="0" style="41" hidden="1" customWidth="1"/>
    <col min="2029" max="2029" width="4.7109375" style="41" customWidth="1"/>
    <col min="2030" max="2032" width="9.5703125" style="41" customWidth="1"/>
    <col min="2033" max="2033" width="0.140625" style="41" customWidth="1"/>
    <col min="2034" max="2034" width="1.7109375" style="41" customWidth="1"/>
    <col min="2035" max="2035" width="2.28515625" style="41" customWidth="1"/>
    <col min="2036" max="2036" width="5.28515625" style="41" customWidth="1"/>
    <col min="2037" max="2037" width="8.28515625" style="41" customWidth="1"/>
    <col min="2038" max="2038" width="0.85546875" style="41" customWidth="1"/>
    <col min="2039" max="2039" width="0.28515625" style="41" customWidth="1"/>
    <col min="2040" max="2040" width="2.140625" style="41" customWidth="1"/>
    <col min="2041" max="2272" width="9.140625" style="41"/>
    <col min="2273" max="2273" width="6.140625" style="41" customWidth="1"/>
    <col min="2274" max="2274" width="5.7109375" style="41" customWidth="1"/>
    <col min="2275" max="2275" width="3.42578125" style="41" customWidth="1"/>
    <col min="2276" max="2276" width="2.140625" style="41" customWidth="1"/>
    <col min="2277" max="2277" width="5.7109375" style="41" customWidth="1"/>
    <col min="2278" max="2278" width="17.5703125" style="41" customWidth="1"/>
    <col min="2279" max="2279" width="14.85546875" style="41" customWidth="1"/>
    <col min="2280" max="2282" width="9.5703125" style="41" customWidth="1"/>
    <col min="2283" max="2283" width="4.7109375" style="41" customWidth="1"/>
    <col min="2284" max="2284" width="0" style="41" hidden="1" customWidth="1"/>
    <col min="2285" max="2285" width="4.7109375" style="41" customWidth="1"/>
    <col min="2286" max="2288" width="9.5703125" style="41" customWidth="1"/>
    <col min="2289" max="2289" width="0.140625" style="41" customWidth="1"/>
    <col min="2290" max="2290" width="1.7109375" style="41" customWidth="1"/>
    <col min="2291" max="2291" width="2.28515625" style="41" customWidth="1"/>
    <col min="2292" max="2292" width="5.28515625" style="41" customWidth="1"/>
    <col min="2293" max="2293" width="8.28515625" style="41" customWidth="1"/>
    <col min="2294" max="2294" width="0.85546875" style="41" customWidth="1"/>
    <col min="2295" max="2295" width="0.28515625" style="41" customWidth="1"/>
    <col min="2296" max="2296" width="2.140625" style="41" customWidth="1"/>
    <col min="2297" max="2528" width="9.140625" style="41"/>
    <col min="2529" max="2529" width="6.140625" style="41" customWidth="1"/>
    <col min="2530" max="2530" width="5.7109375" style="41" customWidth="1"/>
    <col min="2531" max="2531" width="3.42578125" style="41" customWidth="1"/>
    <col min="2532" max="2532" width="2.140625" style="41" customWidth="1"/>
    <col min="2533" max="2533" width="5.7109375" style="41" customWidth="1"/>
    <col min="2534" max="2534" width="17.5703125" style="41" customWidth="1"/>
    <col min="2535" max="2535" width="14.85546875" style="41" customWidth="1"/>
    <col min="2536" max="2538" width="9.5703125" style="41" customWidth="1"/>
    <col min="2539" max="2539" width="4.7109375" style="41" customWidth="1"/>
    <col min="2540" max="2540" width="0" style="41" hidden="1" customWidth="1"/>
    <col min="2541" max="2541" width="4.7109375" style="41" customWidth="1"/>
    <col min="2542" max="2544" width="9.5703125" style="41" customWidth="1"/>
    <col min="2545" max="2545" width="0.140625" style="41" customWidth="1"/>
    <col min="2546" max="2546" width="1.7109375" style="41" customWidth="1"/>
    <col min="2547" max="2547" width="2.28515625" style="41" customWidth="1"/>
    <col min="2548" max="2548" width="5.28515625" style="41" customWidth="1"/>
    <col min="2549" max="2549" width="8.28515625" style="41" customWidth="1"/>
    <col min="2550" max="2550" width="0.85546875" style="41" customWidth="1"/>
    <col min="2551" max="2551" width="0.28515625" style="41" customWidth="1"/>
    <col min="2552" max="2552" width="2.140625" style="41" customWidth="1"/>
    <col min="2553" max="2784" width="9.140625" style="41"/>
    <col min="2785" max="2785" width="6.140625" style="41" customWidth="1"/>
    <col min="2786" max="2786" width="5.7109375" style="41" customWidth="1"/>
    <col min="2787" max="2787" width="3.42578125" style="41" customWidth="1"/>
    <col min="2788" max="2788" width="2.140625" style="41" customWidth="1"/>
    <col min="2789" max="2789" width="5.7109375" style="41" customWidth="1"/>
    <col min="2790" max="2790" width="17.5703125" style="41" customWidth="1"/>
    <col min="2791" max="2791" width="14.85546875" style="41" customWidth="1"/>
    <col min="2792" max="2794" width="9.5703125" style="41" customWidth="1"/>
    <col min="2795" max="2795" width="4.7109375" style="41" customWidth="1"/>
    <col min="2796" max="2796" width="0" style="41" hidden="1" customWidth="1"/>
    <col min="2797" max="2797" width="4.7109375" style="41" customWidth="1"/>
    <col min="2798" max="2800" width="9.5703125" style="41" customWidth="1"/>
    <col min="2801" max="2801" width="0.140625" style="41" customWidth="1"/>
    <col min="2802" max="2802" width="1.7109375" style="41" customWidth="1"/>
    <col min="2803" max="2803" width="2.28515625" style="41" customWidth="1"/>
    <col min="2804" max="2804" width="5.28515625" style="41" customWidth="1"/>
    <col min="2805" max="2805" width="8.28515625" style="41" customWidth="1"/>
    <col min="2806" max="2806" width="0.85546875" style="41" customWidth="1"/>
    <col min="2807" max="2807" width="0.28515625" style="41" customWidth="1"/>
    <col min="2808" max="2808" width="2.140625" style="41" customWidth="1"/>
    <col min="2809" max="3040" width="9.140625" style="41"/>
    <col min="3041" max="3041" width="6.140625" style="41" customWidth="1"/>
    <col min="3042" max="3042" width="5.7109375" style="41" customWidth="1"/>
    <col min="3043" max="3043" width="3.42578125" style="41" customWidth="1"/>
    <col min="3044" max="3044" width="2.140625" style="41" customWidth="1"/>
    <col min="3045" max="3045" width="5.7109375" style="41" customWidth="1"/>
    <col min="3046" max="3046" width="17.5703125" style="41" customWidth="1"/>
    <col min="3047" max="3047" width="14.85546875" style="41" customWidth="1"/>
    <col min="3048" max="3050" width="9.5703125" style="41" customWidth="1"/>
    <col min="3051" max="3051" width="4.7109375" style="41" customWidth="1"/>
    <col min="3052" max="3052" width="0" style="41" hidden="1" customWidth="1"/>
    <col min="3053" max="3053" width="4.7109375" style="41" customWidth="1"/>
    <col min="3054" max="3056" width="9.5703125" style="41" customWidth="1"/>
    <col min="3057" max="3057" width="0.140625" style="41" customWidth="1"/>
    <col min="3058" max="3058" width="1.7109375" style="41" customWidth="1"/>
    <col min="3059" max="3059" width="2.28515625" style="41" customWidth="1"/>
    <col min="3060" max="3060" width="5.28515625" style="41" customWidth="1"/>
    <col min="3061" max="3061" width="8.28515625" style="41" customWidth="1"/>
    <col min="3062" max="3062" width="0.85546875" style="41" customWidth="1"/>
    <col min="3063" max="3063" width="0.28515625" style="41" customWidth="1"/>
    <col min="3064" max="3064" width="2.140625" style="41" customWidth="1"/>
    <col min="3065" max="3296" width="9.140625" style="41"/>
    <col min="3297" max="3297" width="6.140625" style="41" customWidth="1"/>
    <col min="3298" max="3298" width="5.7109375" style="41" customWidth="1"/>
    <col min="3299" max="3299" width="3.42578125" style="41" customWidth="1"/>
    <col min="3300" max="3300" width="2.140625" style="41" customWidth="1"/>
    <col min="3301" max="3301" width="5.7109375" style="41" customWidth="1"/>
    <col min="3302" max="3302" width="17.5703125" style="41" customWidth="1"/>
    <col min="3303" max="3303" width="14.85546875" style="41" customWidth="1"/>
    <col min="3304" max="3306" width="9.5703125" style="41" customWidth="1"/>
    <col min="3307" max="3307" width="4.7109375" style="41" customWidth="1"/>
    <col min="3308" max="3308" width="0" style="41" hidden="1" customWidth="1"/>
    <col min="3309" max="3309" width="4.7109375" style="41" customWidth="1"/>
    <col min="3310" max="3312" width="9.5703125" style="41" customWidth="1"/>
    <col min="3313" max="3313" width="0.140625" style="41" customWidth="1"/>
    <col min="3314" max="3314" width="1.7109375" style="41" customWidth="1"/>
    <col min="3315" max="3315" width="2.28515625" style="41" customWidth="1"/>
    <col min="3316" max="3316" width="5.28515625" style="41" customWidth="1"/>
    <col min="3317" max="3317" width="8.28515625" style="41" customWidth="1"/>
    <col min="3318" max="3318" width="0.85546875" style="41" customWidth="1"/>
    <col min="3319" max="3319" width="0.28515625" style="41" customWidth="1"/>
    <col min="3320" max="3320" width="2.140625" style="41" customWidth="1"/>
    <col min="3321" max="3552" width="9.140625" style="41"/>
    <col min="3553" max="3553" width="6.140625" style="41" customWidth="1"/>
    <col min="3554" max="3554" width="5.7109375" style="41" customWidth="1"/>
    <col min="3555" max="3555" width="3.42578125" style="41" customWidth="1"/>
    <col min="3556" max="3556" width="2.140625" style="41" customWidth="1"/>
    <col min="3557" max="3557" width="5.7109375" style="41" customWidth="1"/>
    <col min="3558" max="3558" width="17.5703125" style="41" customWidth="1"/>
    <col min="3559" max="3559" width="14.85546875" style="41" customWidth="1"/>
    <col min="3560" max="3562" width="9.5703125" style="41" customWidth="1"/>
    <col min="3563" max="3563" width="4.7109375" style="41" customWidth="1"/>
    <col min="3564" max="3564" width="0" style="41" hidden="1" customWidth="1"/>
    <col min="3565" max="3565" width="4.7109375" style="41" customWidth="1"/>
    <col min="3566" max="3568" width="9.5703125" style="41" customWidth="1"/>
    <col min="3569" max="3569" width="0.140625" style="41" customWidth="1"/>
    <col min="3570" max="3570" width="1.7109375" style="41" customWidth="1"/>
    <col min="3571" max="3571" width="2.28515625" style="41" customWidth="1"/>
    <col min="3572" max="3572" width="5.28515625" style="41" customWidth="1"/>
    <col min="3573" max="3573" width="8.28515625" style="41" customWidth="1"/>
    <col min="3574" max="3574" width="0.85546875" style="41" customWidth="1"/>
    <col min="3575" max="3575" width="0.28515625" style="41" customWidth="1"/>
    <col min="3576" max="3576" width="2.140625" style="41" customWidth="1"/>
    <col min="3577" max="3808" width="9.140625" style="41"/>
    <col min="3809" max="3809" width="6.140625" style="41" customWidth="1"/>
    <col min="3810" max="3810" width="5.7109375" style="41" customWidth="1"/>
    <col min="3811" max="3811" width="3.42578125" style="41" customWidth="1"/>
    <col min="3812" max="3812" width="2.140625" style="41" customWidth="1"/>
    <col min="3813" max="3813" width="5.7109375" style="41" customWidth="1"/>
    <col min="3814" max="3814" width="17.5703125" style="41" customWidth="1"/>
    <col min="3815" max="3815" width="14.85546875" style="41" customWidth="1"/>
    <col min="3816" max="3818" width="9.5703125" style="41" customWidth="1"/>
    <col min="3819" max="3819" width="4.7109375" style="41" customWidth="1"/>
    <col min="3820" max="3820" width="0" style="41" hidden="1" customWidth="1"/>
    <col min="3821" max="3821" width="4.7109375" style="41" customWidth="1"/>
    <col min="3822" max="3824" width="9.5703125" style="41" customWidth="1"/>
    <col min="3825" max="3825" width="0.140625" style="41" customWidth="1"/>
    <col min="3826" max="3826" width="1.7109375" style="41" customWidth="1"/>
    <col min="3827" max="3827" width="2.28515625" style="41" customWidth="1"/>
    <col min="3828" max="3828" width="5.28515625" style="41" customWidth="1"/>
    <col min="3829" max="3829" width="8.28515625" style="41" customWidth="1"/>
    <col min="3830" max="3830" width="0.85546875" style="41" customWidth="1"/>
    <col min="3831" max="3831" width="0.28515625" style="41" customWidth="1"/>
    <col min="3832" max="3832" width="2.140625" style="41" customWidth="1"/>
    <col min="3833" max="4064" width="9.140625" style="41"/>
    <col min="4065" max="4065" width="6.140625" style="41" customWidth="1"/>
    <col min="4066" max="4066" width="5.7109375" style="41" customWidth="1"/>
    <col min="4067" max="4067" width="3.42578125" style="41" customWidth="1"/>
    <col min="4068" max="4068" width="2.140625" style="41" customWidth="1"/>
    <col min="4069" max="4069" width="5.7109375" style="41" customWidth="1"/>
    <col min="4070" max="4070" width="17.5703125" style="41" customWidth="1"/>
    <col min="4071" max="4071" width="14.85546875" style="41" customWidth="1"/>
    <col min="4072" max="4074" width="9.5703125" style="41" customWidth="1"/>
    <col min="4075" max="4075" width="4.7109375" style="41" customWidth="1"/>
    <col min="4076" max="4076" width="0" style="41" hidden="1" customWidth="1"/>
    <col min="4077" max="4077" width="4.7109375" style="41" customWidth="1"/>
    <col min="4078" max="4080" width="9.5703125" style="41" customWidth="1"/>
    <col min="4081" max="4081" width="0.140625" style="41" customWidth="1"/>
    <col min="4082" max="4082" width="1.7109375" style="41" customWidth="1"/>
    <col min="4083" max="4083" width="2.28515625" style="41" customWidth="1"/>
    <col min="4084" max="4084" width="5.28515625" style="41" customWidth="1"/>
    <col min="4085" max="4085" width="8.28515625" style="41" customWidth="1"/>
    <col min="4086" max="4086" width="0.85546875" style="41" customWidth="1"/>
    <col min="4087" max="4087" width="0.28515625" style="41" customWidth="1"/>
    <col min="4088" max="4088" width="2.140625" style="41" customWidth="1"/>
    <col min="4089" max="4320" width="9.140625" style="41"/>
    <col min="4321" max="4321" width="6.140625" style="41" customWidth="1"/>
    <col min="4322" max="4322" width="5.7109375" style="41" customWidth="1"/>
    <col min="4323" max="4323" width="3.42578125" style="41" customWidth="1"/>
    <col min="4324" max="4324" width="2.140625" style="41" customWidth="1"/>
    <col min="4325" max="4325" width="5.7109375" style="41" customWidth="1"/>
    <col min="4326" max="4326" width="17.5703125" style="41" customWidth="1"/>
    <col min="4327" max="4327" width="14.85546875" style="41" customWidth="1"/>
    <col min="4328" max="4330" width="9.5703125" style="41" customWidth="1"/>
    <col min="4331" max="4331" width="4.7109375" style="41" customWidth="1"/>
    <col min="4332" max="4332" width="0" style="41" hidden="1" customWidth="1"/>
    <col min="4333" max="4333" width="4.7109375" style="41" customWidth="1"/>
    <col min="4334" max="4336" width="9.5703125" style="41" customWidth="1"/>
    <col min="4337" max="4337" width="0.140625" style="41" customWidth="1"/>
    <col min="4338" max="4338" width="1.7109375" style="41" customWidth="1"/>
    <col min="4339" max="4339" width="2.28515625" style="41" customWidth="1"/>
    <col min="4340" max="4340" width="5.28515625" style="41" customWidth="1"/>
    <col min="4341" max="4341" width="8.28515625" style="41" customWidth="1"/>
    <col min="4342" max="4342" width="0.85546875" style="41" customWidth="1"/>
    <col min="4343" max="4343" width="0.28515625" style="41" customWidth="1"/>
    <col min="4344" max="4344" width="2.140625" style="41" customWidth="1"/>
    <col min="4345" max="4576" width="9.140625" style="41"/>
    <col min="4577" max="4577" width="6.140625" style="41" customWidth="1"/>
    <col min="4578" max="4578" width="5.7109375" style="41" customWidth="1"/>
    <col min="4579" max="4579" width="3.42578125" style="41" customWidth="1"/>
    <col min="4580" max="4580" width="2.140625" style="41" customWidth="1"/>
    <col min="4581" max="4581" width="5.7109375" style="41" customWidth="1"/>
    <col min="4582" max="4582" width="17.5703125" style="41" customWidth="1"/>
    <col min="4583" max="4583" width="14.85546875" style="41" customWidth="1"/>
    <col min="4584" max="4586" width="9.5703125" style="41" customWidth="1"/>
    <col min="4587" max="4587" width="4.7109375" style="41" customWidth="1"/>
    <col min="4588" max="4588" width="0" style="41" hidden="1" customWidth="1"/>
    <col min="4589" max="4589" width="4.7109375" style="41" customWidth="1"/>
    <col min="4590" max="4592" width="9.5703125" style="41" customWidth="1"/>
    <col min="4593" max="4593" width="0.140625" style="41" customWidth="1"/>
    <col min="4594" max="4594" width="1.7109375" style="41" customWidth="1"/>
    <col min="4595" max="4595" width="2.28515625" style="41" customWidth="1"/>
    <col min="4596" max="4596" width="5.28515625" style="41" customWidth="1"/>
    <col min="4597" max="4597" width="8.28515625" style="41" customWidth="1"/>
    <col min="4598" max="4598" width="0.85546875" style="41" customWidth="1"/>
    <col min="4599" max="4599" width="0.28515625" style="41" customWidth="1"/>
    <col min="4600" max="4600" width="2.140625" style="41" customWidth="1"/>
    <col min="4601" max="4832" width="9.140625" style="41"/>
    <col min="4833" max="4833" width="6.140625" style="41" customWidth="1"/>
    <col min="4834" max="4834" width="5.7109375" style="41" customWidth="1"/>
    <col min="4835" max="4835" width="3.42578125" style="41" customWidth="1"/>
    <col min="4836" max="4836" width="2.140625" style="41" customWidth="1"/>
    <col min="4837" max="4837" width="5.7109375" style="41" customWidth="1"/>
    <col min="4838" max="4838" width="17.5703125" style="41" customWidth="1"/>
    <col min="4839" max="4839" width="14.85546875" style="41" customWidth="1"/>
    <col min="4840" max="4842" width="9.5703125" style="41" customWidth="1"/>
    <col min="4843" max="4843" width="4.7109375" style="41" customWidth="1"/>
    <col min="4844" max="4844" width="0" style="41" hidden="1" customWidth="1"/>
    <col min="4845" max="4845" width="4.7109375" style="41" customWidth="1"/>
    <col min="4846" max="4848" width="9.5703125" style="41" customWidth="1"/>
    <col min="4849" max="4849" width="0.140625" style="41" customWidth="1"/>
    <col min="4850" max="4850" width="1.7109375" style="41" customWidth="1"/>
    <col min="4851" max="4851" width="2.28515625" style="41" customWidth="1"/>
    <col min="4852" max="4852" width="5.28515625" style="41" customWidth="1"/>
    <col min="4853" max="4853" width="8.28515625" style="41" customWidth="1"/>
    <col min="4854" max="4854" width="0.85546875" style="41" customWidth="1"/>
    <col min="4855" max="4855" width="0.28515625" style="41" customWidth="1"/>
    <col min="4856" max="4856" width="2.140625" style="41" customWidth="1"/>
    <col min="4857" max="5088" width="9.140625" style="41"/>
    <col min="5089" max="5089" width="6.140625" style="41" customWidth="1"/>
    <col min="5090" max="5090" width="5.7109375" style="41" customWidth="1"/>
    <col min="5091" max="5091" width="3.42578125" style="41" customWidth="1"/>
    <col min="5092" max="5092" width="2.140625" style="41" customWidth="1"/>
    <col min="5093" max="5093" width="5.7109375" style="41" customWidth="1"/>
    <col min="5094" max="5094" width="17.5703125" style="41" customWidth="1"/>
    <col min="5095" max="5095" width="14.85546875" style="41" customWidth="1"/>
    <col min="5096" max="5098" width="9.5703125" style="41" customWidth="1"/>
    <col min="5099" max="5099" width="4.7109375" style="41" customWidth="1"/>
    <col min="5100" max="5100" width="0" style="41" hidden="1" customWidth="1"/>
    <col min="5101" max="5101" width="4.7109375" style="41" customWidth="1"/>
    <col min="5102" max="5104" width="9.5703125" style="41" customWidth="1"/>
    <col min="5105" max="5105" width="0.140625" style="41" customWidth="1"/>
    <col min="5106" max="5106" width="1.7109375" style="41" customWidth="1"/>
    <col min="5107" max="5107" width="2.28515625" style="41" customWidth="1"/>
    <col min="5108" max="5108" width="5.28515625" style="41" customWidth="1"/>
    <col min="5109" max="5109" width="8.28515625" style="41" customWidth="1"/>
    <col min="5110" max="5110" width="0.85546875" style="41" customWidth="1"/>
    <col min="5111" max="5111" width="0.28515625" style="41" customWidth="1"/>
    <col min="5112" max="5112" width="2.140625" style="41" customWidth="1"/>
    <col min="5113" max="5344" width="9.140625" style="41"/>
    <col min="5345" max="5345" width="6.140625" style="41" customWidth="1"/>
    <col min="5346" max="5346" width="5.7109375" style="41" customWidth="1"/>
    <col min="5347" max="5347" width="3.42578125" style="41" customWidth="1"/>
    <col min="5348" max="5348" width="2.140625" style="41" customWidth="1"/>
    <col min="5349" max="5349" width="5.7109375" style="41" customWidth="1"/>
    <col min="5350" max="5350" width="17.5703125" style="41" customWidth="1"/>
    <col min="5351" max="5351" width="14.85546875" style="41" customWidth="1"/>
    <col min="5352" max="5354" width="9.5703125" style="41" customWidth="1"/>
    <col min="5355" max="5355" width="4.7109375" style="41" customWidth="1"/>
    <col min="5356" max="5356" width="0" style="41" hidden="1" customWidth="1"/>
    <col min="5357" max="5357" width="4.7109375" style="41" customWidth="1"/>
    <col min="5358" max="5360" width="9.5703125" style="41" customWidth="1"/>
    <col min="5361" max="5361" width="0.140625" style="41" customWidth="1"/>
    <col min="5362" max="5362" width="1.7109375" style="41" customWidth="1"/>
    <col min="5363" max="5363" width="2.28515625" style="41" customWidth="1"/>
    <col min="5364" max="5364" width="5.28515625" style="41" customWidth="1"/>
    <col min="5365" max="5365" width="8.28515625" style="41" customWidth="1"/>
    <col min="5366" max="5366" width="0.85546875" style="41" customWidth="1"/>
    <col min="5367" max="5367" width="0.28515625" style="41" customWidth="1"/>
    <col min="5368" max="5368" width="2.140625" style="41" customWidth="1"/>
    <col min="5369" max="5600" width="9.140625" style="41"/>
    <col min="5601" max="5601" width="6.140625" style="41" customWidth="1"/>
    <col min="5602" max="5602" width="5.7109375" style="41" customWidth="1"/>
    <col min="5603" max="5603" width="3.42578125" style="41" customWidth="1"/>
    <col min="5604" max="5604" width="2.140625" style="41" customWidth="1"/>
    <col min="5605" max="5605" width="5.7109375" style="41" customWidth="1"/>
    <col min="5606" max="5606" width="17.5703125" style="41" customWidth="1"/>
    <col min="5607" max="5607" width="14.85546875" style="41" customWidth="1"/>
    <col min="5608" max="5610" width="9.5703125" style="41" customWidth="1"/>
    <col min="5611" max="5611" width="4.7109375" style="41" customWidth="1"/>
    <col min="5612" max="5612" width="0" style="41" hidden="1" customWidth="1"/>
    <col min="5613" max="5613" width="4.7109375" style="41" customWidth="1"/>
    <col min="5614" max="5616" width="9.5703125" style="41" customWidth="1"/>
    <col min="5617" max="5617" width="0.140625" style="41" customWidth="1"/>
    <col min="5618" max="5618" width="1.7109375" style="41" customWidth="1"/>
    <col min="5619" max="5619" width="2.28515625" style="41" customWidth="1"/>
    <col min="5620" max="5620" width="5.28515625" style="41" customWidth="1"/>
    <col min="5621" max="5621" width="8.28515625" style="41" customWidth="1"/>
    <col min="5622" max="5622" width="0.85546875" style="41" customWidth="1"/>
    <col min="5623" max="5623" width="0.28515625" style="41" customWidth="1"/>
    <col min="5624" max="5624" width="2.140625" style="41" customWidth="1"/>
    <col min="5625" max="5856" width="9.140625" style="41"/>
    <col min="5857" max="5857" width="6.140625" style="41" customWidth="1"/>
    <col min="5858" max="5858" width="5.7109375" style="41" customWidth="1"/>
    <col min="5859" max="5859" width="3.42578125" style="41" customWidth="1"/>
    <col min="5860" max="5860" width="2.140625" style="41" customWidth="1"/>
    <col min="5861" max="5861" width="5.7109375" style="41" customWidth="1"/>
    <col min="5862" max="5862" width="17.5703125" style="41" customWidth="1"/>
    <col min="5863" max="5863" width="14.85546875" style="41" customWidth="1"/>
    <col min="5864" max="5866" width="9.5703125" style="41" customWidth="1"/>
    <col min="5867" max="5867" width="4.7109375" style="41" customWidth="1"/>
    <col min="5868" max="5868" width="0" style="41" hidden="1" customWidth="1"/>
    <col min="5869" max="5869" width="4.7109375" style="41" customWidth="1"/>
    <col min="5870" max="5872" width="9.5703125" style="41" customWidth="1"/>
    <col min="5873" max="5873" width="0.140625" style="41" customWidth="1"/>
    <col min="5874" max="5874" width="1.7109375" style="41" customWidth="1"/>
    <col min="5875" max="5875" width="2.28515625" style="41" customWidth="1"/>
    <col min="5876" max="5876" width="5.28515625" style="41" customWidth="1"/>
    <col min="5877" max="5877" width="8.28515625" style="41" customWidth="1"/>
    <col min="5878" max="5878" width="0.85546875" style="41" customWidth="1"/>
    <col min="5879" max="5879" width="0.28515625" style="41" customWidth="1"/>
    <col min="5880" max="5880" width="2.140625" style="41" customWidth="1"/>
    <col min="5881" max="6112" width="9.140625" style="41"/>
    <col min="6113" max="6113" width="6.140625" style="41" customWidth="1"/>
    <col min="6114" max="6114" width="5.7109375" style="41" customWidth="1"/>
    <col min="6115" max="6115" width="3.42578125" style="41" customWidth="1"/>
    <col min="6116" max="6116" width="2.140625" style="41" customWidth="1"/>
    <col min="6117" max="6117" width="5.7109375" style="41" customWidth="1"/>
    <col min="6118" max="6118" width="17.5703125" style="41" customWidth="1"/>
    <col min="6119" max="6119" width="14.85546875" style="41" customWidth="1"/>
    <col min="6120" max="6122" width="9.5703125" style="41" customWidth="1"/>
    <col min="6123" max="6123" width="4.7109375" style="41" customWidth="1"/>
    <col min="6124" max="6124" width="0" style="41" hidden="1" customWidth="1"/>
    <col min="6125" max="6125" width="4.7109375" style="41" customWidth="1"/>
    <col min="6126" max="6128" width="9.5703125" style="41" customWidth="1"/>
    <col min="6129" max="6129" width="0.140625" style="41" customWidth="1"/>
    <col min="6130" max="6130" width="1.7109375" style="41" customWidth="1"/>
    <col min="6131" max="6131" width="2.28515625" style="41" customWidth="1"/>
    <col min="6132" max="6132" width="5.28515625" style="41" customWidth="1"/>
    <col min="6133" max="6133" width="8.28515625" style="41" customWidth="1"/>
    <col min="6134" max="6134" width="0.85546875" style="41" customWidth="1"/>
    <col min="6135" max="6135" width="0.28515625" style="41" customWidth="1"/>
    <col min="6136" max="6136" width="2.140625" style="41" customWidth="1"/>
    <col min="6137" max="6368" width="9.140625" style="41"/>
    <col min="6369" max="6369" width="6.140625" style="41" customWidth="1"/>
    <col min="6370" max="6370" width="5.7109375" style="41" customWidth="1"/>
    <col min="6371" max="6371" width="3.42578125" style="41" customWidth="1"/>
    <col min="6372" max="6372" width="2.140625" style="41" customWidth="1"/>
    <col min="6373" max="6373" width="5.7109375" style="41" customWidth="1"/>
    <col min="6374" max="6374" width="17.5703125" style="41" customWidth="1"/>
    <col min="6375" max="6375" width="14.85546875" style="41" customWidth="1"/>
    <col min="6376" max="6378" width="9.5703125" style="41" customWidth="1"/>
    <col min="6379" max="6379" width="4.7109375" style="41" customWidth="1"/>
    <col min="6380" max="6380" width="0" style="41" hidden="1" customWidth="1"/>
    <col min="6381" max="6381" width="4.7109375" style="41" customWidth="1"/>
    <col min="6382" max="6384" width="9.5703125" style="41" customWidth="1"/>
    <col min="6385" max="6385" width="0.140625" style="41" customWidth="1"/>
    <col min="6386" max="6386" width="1.7109375" style="41" customWidth="1"/>
    <col min="6387" max="6387" width="2.28515625" style="41" customWidth="1"/>
    <col min="6388" max="6388" width="5.28515625" style="41" customWidth="1"/>
    <col min="6389" max="6389" width="8.28515625" style="41" customWidth="1"/>
    <col min="6390" max="6390" width="0.85546875" style="41" customWidth="1"/>
    <col min="6391" max="6391" width="0.28515625" style="41" customWidth="1"/>
    <col min="6392" max="6392" width="2.140625" style="41" customWidth="1"/>
    <col min="6393" max="6624" width="9.140625" style="41"/>
    <col min="6625" max="6625" width="6.140625" style="41" customWidth="1"/>
    <col min="6626" max="6626" width="5.7109375" style="41" customWidth="1"/>
    <col min="6627" max="6627" width="3.42578125" style="41" customWidth="1"/>
    <col min="6628" max="6628" width="2.140625" style="41" customWidth="1"/>
    <col min="6629" max="6629" width="5.7109375" style="41" customWidth="1"/>
    <col min="6630" max="6630" width="17.5703125" style="41" customWidth="1"/>
    <col min="6631" max="6631" width="14.85546875" style="41" customWidth="1"/>
    <col min="6632" max="6634" width="9.5703125" style="41" customWidth="1"/>
    <col min="6635" max="6635" width="4.7109375" style="41" customWidth="1"/>
    <col min="6636" max="6636" width="0" style="41" hidden="1" customWidth="1"/>
    <col min="6637" max="6637" width="4.7109375" style="41" customWidth="1"/>
    <col min="6638" max="6640" width="9.5703125" style="41" customWidth="1"/>
    <col min="6641" max="6641" width="0.140625" style="41" customWidth="1"/>
    <col min="6642" max="6642" width="1.7109375" style="41" customWidth="1"/>
    <col min="6643" max="6643" width="2.28515625" style="41" customWidth="1"/>
    <col min="6644" max="6644" width="5.28515625" style="41" customWidth="1"/>
    <col min="6645" max="6645" width="8.28515625" style="41" customWidth="1"/>
    <col min="6646" max="6646" width="0.85546875" style="41" customWidth="1"/>
    <col min="6647" max="6647" width="0.28515625" style="41" customWidth="1"/>
    <col min="6648" max="6648" width="2.140625" style="41" customWidth="1"/>
    <col min="6649" max="6880" width="9.140625" style="41"/>
    <col min="6881" max="6881" width="6.140625" style="41" customWidth="1"/>
    <col min="6882" max="6882" width="5.7109375" style="41" customWidth="1"/>
    <col min="6883" max="6883" width="3.42578125" style="41" customWidth="1"/>
    <col min="6884" max="6884" width="2.140625" style="41" customWidth="1"/>
    <col min="6885" max="6885" width="5.7109375" style="41" customWidth="1"/>
    <col min="6886" max="6886" width="17.5703125" style="41" customWidth="1"/>
    <col min="6887" max="6887" width="14.85546875" style="41" customWidth="1"/>
    <col min="6888" max="6890" width="9.5703125" style="41" customWidth="1"/>
    <col min="6891" max="6891" width="4.7109375" style="41" customWidth="1"/>
    <col min="6892" max="6892" width="0" style="41" hidden="1" customWidth="1"/>
    <col min="6893" max="6893" width="4.7109375" style="41" customWidth="1"/>
    <col min="6894" max="6896" width="9.5703125" style="41" customWidth="1"/>
    <col min="6897" max="6897" width="0.140625" style="41" customWidth="1"/>
    <col min="6898" max="6898" width="1.7109375" style="41" customWidth="1"/>
    <col min="6899" max="6899" width="2.28515625" style="41" customWidth="1"/>
    <col min="6900" max="6900" width="5.28515625" style="41" customWidth="1"/>
    <col min="6901" max="6901" width="8.28515625" style="41" customWidth="1"/>
    <col min="6902" max="6902" width="0.85546875" style="41" customWidth="1"/>
    <col min="6903" max="6903" width="0.28515625" style="41" customWidth="1"/>
    <col min="6904" max="6904" width="2.140625" style="41" customWidth="1"/>
    <col min="6905" max="7136" width="9.140625" style="41"/>
    <col min="7137" max="7137" width="6.140625" style="41" customWidth="1"/>
    <col min="7138" max="7138" width="5.7109375" style="41" customWidth="1"/>
    <col min="7139" max="7139" width="3.42578125" style="41" customWidth="1"/>
    <col min="7140" max="7140" width="2.140625" style="41" customWidth="1"/>
    <col min="7141" max="7141" width="5.7109375" style="41" customWidth="1"/>
    <col min="7142" max="7142" width="17.5703125" style="41" customWidth="1"/>
    <col min="7143" max="7143" width="14.85546875" style="41" customWidth="1"/>
    <col min="7144" max="7146" width="9.5703125" style="41" customWidth="1"/>
    <col min="7147" max="7147" width="4.7109375" style="41" customWidth="1"/>
    <col min="7148" max="7148" width="0" style="41" hidden="1" customWidth="1"/>
    <col min="7149" max="7149" width="4.7109375" style="41" customWidth="1"/>
    <col min="7150" max="7152" width="9.5703125" style="41" customWidth="1"/>
    <col min="7153" max="7153" width="0.140625" style="41" customWidth="1"/>
    <col min="7154" max="7154" width="1.7109375" style="41" customWidth="1"/>
    <col min="7155" max="7155" width="2.28515625" style="41" customWidth="1"/>
    <col min="7156" max="7156" width="5.28515625" style="41" customWidth="1"/>
    <col min="7157" max="7157" width="8.28515625" style="41" customWidth="1"/>
    <col min="7158" max="7158" width="0.85546875" style="41" customWidth="1"/>
    <col min="7159" max="7159" width="0.28515625" style="41" customWidth="1"/>
    <col min="7160" max="7160" width="2.140625" style="41" customWidth="1"/>
    <col min="7161" max="7392" width="9.140625" style="41"/>
    <col min="7393" max="7393" width="6.140625" style="41" customWidth="1"/>
    <col min="7394" max="7394" width="5.7109375" style="41" customWidth="1"/>
    <col min="7395" max="7395" width="3.42578125" style="41" customWidth="1"/>
    <col min="7396" max="7396" width="2.140625" style="41" customWidth="1"/>
    <col min="7397" max="7397" width="5.7109375" style="41" customWidth="1"/>
    <col min="7398" max="7398" width="17.5703125" style="41" customWidth="1"/>
    <col min="7399" max="7399" width="14.85546875" style="41" customWidth="1"/>
    <col min="7400" max="7402" width="9.5703125" style="41" customWidth="1"/>
    <col min="7403" max="7403" width="4.7109375" style="41" customWidth="1"/>
    <col min="7404" max="7404" width="0" style="41" hidden="1" customWidth="1"/>
    <col min="7405" max="7405" width="4.7109375" style="41" customWidth="1"/>
    <col min="7406" max="7408" width="9.5703125" style="41" customWidth="1"/>
    <col min="7409" max="7409" width="0.140625" style="41" customWidth="1"/>
    <col min="7410" max="7410" width="1.7109375" style="41" customWidth="1"/>
    <col min="7411" max="7411" width="2.28515625" style="41" customWidth="1"/>
    <col min="7412" max="7412" width="5.28515625" style="41" customWidth="1"/>
    <col min="7413" max="7413" width="8.28515625" style="41" customWidth="1"/>
    <col min="7414" max="7414" width="0.85546875" style="41" customWidth="1"/>
    <col min="7415" max="7415" width="0.28515625" style="41" customWidth="1"/>
    <col min="7416" max="7416" width="2.140625" style="41" customWidth="1"/>
    <col min="7417" max="7648" width="9.140625" style="41"/>
    <col min="7649" max="7649" width="6.140625" style="41" customWidth="1"/>
    <col min="7650" max="7650" width="5.7109375" style="41" customWidth="1"/>
    <col min="7651" max="7651" width="3.42578125" style="41" customWidth="1"/>
    <col min="7652" max="7652" width="2.140625" style="41" customWidth="1"/>
    <col min="7653" max="7653" width="5.7109375" style="41" customWidth="1"/>
    <col min="7654" max="7654" width="17.5703125" style="41" customWidth="1"/>
    <col min="7655" max="7655" width="14.85546875" style="41" customWidth="1"/>
    <col min="7656" max="7658" width="9.5703125" style="41" customWidth="1"/>
    <col min="7659" max="7659" width="4.7109375" style="41" customWidth="1"/>
    <col min="7660" max="7660" width="0" style="41" hidden="1" customWidth="1"/>
    <col min="7661" max="7661" width="4.7109375" style="41" customWidth="1"/>
    <col min="7662" max="7664" width="9.5703125" style="41" customWidth="1"/>
    <col min="7665" max="7665" width="0.140625" style="41" customWidth="1"/>
    <col min="7666" max="7666" width="1.7109375" style="41" customWidth="1"/>
    <col min="7667" max="7667" width="2.28515625" style="41" customWidth="1"/>
    <col min="7668" max="7668" width="5.28515625" style="41" customWidth="1"/>
    <col min="7669" max="7669" width="8.28515625" style="41" customWidth="1"/>
    <col min="7670" max="7670" width="0.85546875" style="41" customWidth="1"/>
    <col min="7671" max="7671" width="0.28515625" style="41" customWidth="1"/>
    <col min="7672" max="7672" width="2.140625" style="41" customWidth="1"/>
    <col min="7673" max="7904" width="9.140625" style="41"/>
    <col min="7905" max="7905" width="6.140625" style="41" customWidth="1"/>
    <col min="7906" max="7906" width="5.7109375" style="41" customWidth="1"/>
    <col min="7907" max="7907" width="3.42578125" style="41" customWidth="1"/>
    <col min="7908" max="7908" width="2.140625" style="41" customWidth="1"/>
    <col min="7909" max="7909" width="5.7109375" style="41" customWidth="1"/>
    <col min="7910" max="7910" width="17.5703125" style="41" customWidth="1"/>
    <col min="7911" max="7911" width="14.85546875" style="41" customWidth="1"/>
    <col min="7912" max="7914" width="9.5703125" style="41" customWidth="1"/>
    <col min="7915" max="7915" width="4.7109375" style="41" customWidth="1"/>
    <col min="7916" max="7916" width="0" style="41" hidden="1" customWidth="1"/>
    <col min="7917" max="7917" width="4.7109375" style="41" customWidth="1"/>
    <col min="7918" max="7920" width="9.5703125" style="41" customWidth="1"/>
    <col min="7921" max="7921" width="0.140625" style="41" customWidth="1"/>
    <col min="7922" max="7922" width="1.7109375" style="41" customWidth="1"/>
    <col min="7923" max="7923" width="2.28515625" style="41" customWidth="1"/>
    <col min="7924" max="7924" width="5.28515625" style="41" customWidth="1"/>
    <col min="7925" max="7925" width="8.28515625" style="41" customWidth="1"/>
    <col min="7926" max="7926" width="0.85546875" style="41" customWidth="1"/>
    <col min="7927" max="7927" width="0.28515625" style="41" customWidth="1"/>
    <col min="7928" max="7928" width="2.140625" style="41" customWidth="1"/>
    <col min="7929" max="8160" width="9.140625" style="41"/>
    <col min="8161" max="8161" width="6.140625" style="41" customWidth="1"/>
    <col min="8162" max="8162" width="5.7109375" style="41" customWidth="1"/>
    <col min="8163" max="8163" width="3.42578125" style="41" customWidth="1"/>
    <col min="8164" max="8164" width="2.140625" style="41" customWidth="1"/>
    <col min="8165" max="8165" width="5.7109375" style="41" customWidth="1"/>
    <col min="8166" max="8166" width="17.5703125" style="41" customWidth="1"/>
    <col min="8167" max="8167" width="14.85546875" style="41" customWidth="1"/>
    <col min="8168" max="8170" width="9.5703125" style="41" customWidth="1"/>
    <col min="8171" max="8171" width="4.7109375" style="41" customWidth="1"/>
    <col min="8172" max="8172" width="0" style="41" hidden="1" customWidth="1"/>
    <col min="8173" max="8173" width="4.7109375" style="41" customWidth="1"/>
    <col min="8174" max="8176" width="9.5703125" style="41" customWidth="1"/>
    <col min="8177" max="8177" width="0.140625" style="41" customWidth="1"/>
    <col min="8178" max="8178" width="1.7109375" style="41" customWidth="1"/>
    <col min="8179" max="8179" width="2.28515625" style="41" customWidth="1"/>
    <col min="8180" max="8180" width="5.28515625" style="41" customWidth="1"/>
    <col min="8181" max="8181" width="8.28515625" style="41" customWidth="1"/>
    <col min="8182" max="8182" width="0.85546875" style="41" customWidth="1"/>
    <col min="8183" max="8183" width="0.28515625" style="41" customWidth="1"/>
    <col min="8184" max="8184" width="2.140625" style="41" customWidth="1"/>
    <col min="8185" max="8416" width="9.140625" style="41"/>
    <col min="8417" max="8417" width="6.140625" style="41" customWidth="1"/>
    <col min="8418" max="8418" width="5.7109375" style="41" customWidth="1"/>
    <col min="8419" max="8419" width="3.42578125" style="41" customWidth="1"/>
    <col min="8420" max="8420" width="2.140625" style="41" customWidth="1"/>
    <col min="8421" max="8421" width="5.7109375" style="41" customWidth="1"/>
    <col min="8422" max="8422" width="17.5703125" style="41" customWidth="1"/>
    <col min="8423" max="8423" width="14.85546875" style="41" customWidth="1"/>
    <col min="8424" max="8426" width="9.5703125" style="41" customWidth="1"/>
    <col min="8427" max="8427" width="4.7109375" style="41" customWidth="1"/>
    <col min="8428" max="8428" width="0" style="41" hidden="1" customWidth="1"/>
    <col min="8429" max="8429" width="4.7109375" style="41" customWidth="1"/>
    <col min="8430" max="8432" width="9.5703125" style="41" customWidth="1"/>
    <col min="8433" max="8433" width="0.140625" style="41" customWidth="1"/>
    <col min="8434" max="8434" width="1.7109375" style="41" customWidth="1"/>
    <col min="8435" max="8435" width="2.28515625" style="41" customWidth="1"/>
    <col min="8436" max="8436" width="5.28515625" style="41" customWidth="1"/>
    <col min="8437" max="8437" width="8.28515625" style="41" customWidth="1"/>
    <col min="8438" max="8438" width="0.85546875" style="41" customWidth="1"/>
    <col min="8439" max="8439" width="0.28515625" style="41" customWidth="1"/>
    <col min="8440" max="8440" width="2.140625" style="41" customWidth="1"/>
    <col min="8441" max="8672" width="9.140625" style="41"/>
    <col min="8673" max="8673" width="6.140625" style="41" customWidth="1"/>
    <col min="8674" max="8674" width="5.7109375" style="41" customWidth="1"/>
    <col min="8675" max="8675" width="3.42578125" style="41" customWidth="1"/>
    <col min="8676" max="8676" width="2.140625" style="41" customWidth="1"/>
    <col min="8677" max="8677" width="5.7109375" style="41" customWidth="1"/>
    <col min="8678" max="8678" width="17.5703125" style="41" customWidth="1"/>
    <col min="8679" max="8679" width="14.85546875" style="41" customWidth="1"/>
    <col min="8680" max="8682" width="9.5703125" style="41" customWidth="1"/>
    <col min="8683" max="8683" width="4.7109375" style="41" customWidth="1"/>
    <col min="8684" max="8684" width="0" style="41" hidden="1" customWidth="1"/>
    <col min="8685" max="8685" width="4.7109375" style="41" customWidth="1"/>
    <col min="8686" max="8688" width="9.5703125" style="41" customWidth="1"/>
    <col min="8689" max="8689" width="0.140625" style="41" customWidth="1"/>
    <col min="8690" max="8690" width="1.7109375" style="41" customWidth="1"/>
    <col min="8691" max="8691" width="2.28515625" style="41" customWidth="1"/>
    <col min="8692" max="8692" width="5.28515625" style="41" customWidth="1"/>
    <col min="8693" max="8693" width="8.28515625" style="41" customWidth="1"/>
    <col min="8694" max="8694" width="0.85546875" style="41" customWidth="1"/>
    <col min="8695" max="8695" width="0.28515625" style="41" customWidth="1"/>
    <col min="8696" max="8696" width="2.140625" style="41" customWidth="1"/>
    <col min="8697" max="8928" width="9.140625" style="41"/>
    <col min="8929" max="8929" width="6.140625" style="41" customWidth="1"/>
    <col min="8930" max="8930" width="5.7109375" style="41" customWidth="1"/>
    <col min="8931" max="8931" width="3.42578125" style="41" customWidth="1"/>
    <col min="8932" max="8932" width="2.140625" style="41" customWidth="1"/>
    <col min="8933" max="8933" width="5.7109375" style="41" customWidth="1"/>
    <col min="8934" max="8934" width="17.5703125" style="41" customWidth="1"/>
    <col min="8935" max="8935" width="14.85546875" style="41" customWidth="1"/>
    <col min="8936" max="8938" width="9.5703125" style="41" customWidth="1"/>
    <col min="8939" max="8939" width="4.7109375" style="41" customWidth="1"/>
    <col min="8940" max="8940" width="0" style="41" hidden="1" customWidth="1"/>
    <col min="8941" max="8941" width="4.7109375" style="41" customWidth="1"/>
    <col min="8942" max="8944" width="9.5703125" style="41" customWidth="1"/>
    <col min="8945" max="8945" width="0.140625" style="41" customWidth="1"/>
    <col min="8946" max="8946" width="1.7109375" style="41" customWidth="1"/>
    <col min="8947" max="8947" width="2.28515625" style="41" customWidth="1"/>
    <col min="8948" max="8948" width="5.28515625" style="41" customWidth="1"/>
    <col min="8949" max="8949" width="8.28515625" style="41" customWidth="1"/>
    <col min="8950" max="8950" width="0.85546875" style="41" customWidth="1"/>
    <col min="8951" max="8951" width="0.28515625" style="41" customWidth="1"/>
    <col min="8952" max="8952" width="2.140625" style="41" customWidth="1"/>
    <col min="8953" max="9184" width="9.140625" style="41"/>
    <col min="9185" max="9185" width="6.140625" style="41" customWidth="1"/>
    <col min="9186" max="9186" width="5.7109375" style="41" customWidth="1"/>
    <col min="9187" max="9187" width="3.42578125" style="41" customWidth="1"/>
    <col min="9188" max="9188" width="2.140625" style="41" customWidth="1"/>
    <col min="9189" max="9189" width="5.7109375" style="41" customWidth="1"/>
    <col min="9190" max="9190" width="17.5703125" style="41" customWidth="1"/>
    <col min="9191" max="9191" width="14.85546875" style="41" customWidth="1"/>
    <col min="9192" max="9194" width="9.5703125" style="41" customWidth="1"/>
    <col min="9195" max="9195" width="4.7109375" style="41" customWidth="1"/>
    <col min="9196" max="9196" width="0" style="41" hidden="1" customWidth="1"/>
    <col min="9197" max="9197" width="4.7109375" style="41" customWidth="1"/>
    <col min="9198" max="9200" width="9.5703125" style="41" customWidth="1"/>
    <col min="9201" max="9201" width="0.140625" style="41" customWidth="1"/>
    <col min="9202" max="9202" width="1.7109375" style="41" customWidth="1"/>
    <col min="9203" max="9203" width="2.28515625" style="41" customWidth="1"/>
    <col min="9204" max="9204" width="5.28515625" style="41" customWidth="1"/>
    <col min="9205" max="9205" width="8.28515625" style="41" customWidth="1"/>
    <col min="9206" max="9206" width="0.85546875" style="41" customWidth="1"/>
    <col min="9207" max="9207" width="0.28515625" style="41" customWidth="1"/>
    <col min="9208" max="9208" width="2.140625" style="41" customWidth="1"/>
    <col min="9209" max="9440" width="9.140625" style="41"/>
    <col min="9441" max="9441" width="6.140625" style="41" customWidth="1"/>
    <col min="9442" max="9442" width="5.7109375" style="41" customWidth="1"/>
    <col min="9443" max="9443" width="3.42578125" style="41" customWidth="1"/>
    <col min="9444" max="9444" width="2.140625" style="41" customWidth="1"/>
    <col min="9445" max="9445" width="5.7109375" style="41" customWidth="1"/>
    <col min="9446" max="9446" width="17.5703125" style="41" customWidth="1"/>
    <col min="9447" max="9447" width="14.85546875" style="41" customWidth="1"/>
    <col min="9448" max="9450" width="9.5703125" style="41" customWidth="1"/>
    <col min="9451" max="9451" width="4.7109375" style="41" customWidth="1"/>
    <col min="9452" max="9452" width="0" style="41" hidden="1" customWidth="1"/>
    <col min="9453" max="9453" width="4.7109375" style="41" customWidth="1"/>
    <col min="9454" max="9456" width="9.5703125" style="41" customWidth="1"/>
    <col min="9457" max="9457" width="0.140625" style="41" customWidth="1"/>
    <col min="9458" max="9458" width="1.7109375" style="41" customWidth="1"/>
    <col min="9459" max="9459" width="2.28515625" style="41" customWidth="1"/>
    <col min="9460" max="9460" width="5.28515625" style="41" customWidth="1"/>
    <col min="9461" max="9461" width="8.28515625" style="41" customWidth="1"/>
    <col min="9462" max="9462" width="0.85546875" style="41" customWidth="1"/>
    <col min="9463" max="9463" width="0.28515625" style="41" customWidth="1"/>
    <col min="9464" max="9464" width="2.140625" style="41" customWidth="1"/>
    <col min="9465" max="9696" width="9.140625" style="41"/>
    <col min="9697" max="9697" width="6.140625" style="41" customWidth="1"/>
    <col min="9698" max="9698" width="5.7109375" style="41" customWidth="1"/>
    <col min="9699" max="9699" width="3.42578125" style="41" customWidth="1"/>
    <col min="9700" max="9700" width="2.140625" style="41" customWidth="1"/>
    <col min="9701" max="9701" width="5.7109375" style="41" customWidth="1"/>
    <col min="9702" max="9702" width="17.5703125" style="41" customWidth="1"/>
    <col min="9703" max="9703" width="14.85546875" style="41" customWidth="1"/>
    <col min="9704" max="9706" width="9.5703125" style="41" customWidth="1"/>
    <col min="9707" max="9707" width="4.7109375" style="41" customWidth="1"/>
    <col min="9708" max="9708" width="0" style="41" hidden="1" customWidth="1"/>
    <col min="9709" max="9709" width="4.7109375" style="41" customWidth="1"/>
    <col min="9710" max="9712" width="9.5703125" style="41" customWidth="1"/>
    <col min="9713" max="9713" width="0.140625" style="41" customWidth="1"/>
    <col min="9714" max="9714" width="1.7109375" style="41" customWidth="1"/>
    <col min="9715" max="9715" width="2.28515625" style="41" customWidth="1"/>
    <col min="9716" max="9716" width="5.28515625" style="41" customWidth="1"/>
    <col min="9717" max="9717" width="8.28515625" style="41" customWidth="1"/>
    <col min="9718" max="9718" width="0.85546875" style="41" customWidth="1"/>
    <col min="9719" max="9719" width="0.28515625" style="41" customWidth="1"/>
    <col min="9720" max="9720" width="2.140625" style="41" customWidth="1"/>
    <col min="9721" max="9952" width="9.140625" style="41"/>
    <col min="9953" max="9953" width="6.140625" style="41" customWidth="1"/>
    <col min="9954" max="9954" width="5.7109375" style="41" customWidth="1"/>
    <col min="9955" max="9955" width="3.42578125" style="41" customWidth="1"/>
    <col min="9956" max="9956" width="2.140625" style="41" customWidth="1"/>
    <col min="9957" max="9957" width="5.7109375" style="41" customWidth="1"/>
    <col min="9958" max="9958" width="17.5703125" style="41" customWidth="1"/>
    <col min="9959" max="9959" width="14.85546875" style="41" customWidth="1"/>
    <col min="9960" max="9962" width="9.5703125" style="41" customWidth="1"/>
    <col min="9963" max="9963" width="4.7109375" style="41" customWidth="1"/>
    <col min="9964" max="9964" width="0" style="41" hidden="1" customWidth="1"/>
    <col min="9965" max="9965" width="4.7109375" style="41" customWidth="1"/>
    <col min="9966" max="9968" width="9.5703125" style="41" customWidth="1"/>
    <col min="9969" max="9969" width="0.140625" style="41" customWidth="1"/>
    <col min="9970" max="9970" width="1.7109375" style="41" customWidth="1"/>
    <col min="9971" max="9971" width="2.28515625" style="41" customWidth="1"/>
    <col min="9972" max="9972" width="5.28515625" style="41" customWidth="1"/>
    <col min="9973" max="9973" width="8.28515625" style="41" customWidth="1"/>
    <col min="9974" max="9974" width="0.85546875" style="41" customWidth="1"/>
    <col min="9975" max="9975" width="0.28515625" style="41" customWidth="1"/>
    <col min="9976" max="9976" width="2.140625" style="41" customWidth="1"/>
    <col min="9977" max="10208" width="9.140625" style="41"/>
    <col min="10209" max="10209" width="6.140625" style="41" customWidth="1"/>
    <col min="10210" max="10210" width="5.7109375" style="41" customWidth="1"/>
    <col min="10211" max="10211" width="3.42578125" style="41" customWidth="1"/>
    <col min="10212" max="10212" width="2.140625" style="41" customWidth="1"/>
    <col min="10213" max="10213" width="5.7109375" style="41" customWidth="1"/>
    <col min="10214" max="10214" width="17.5703125" style="41" customWidth="1"/>
    <col min="10215" max="10215" width="14.85546875" style="41" customWidth="1"/>
    <col min="10216" max="10218" width="9.5703125" style="41" customWidth="1"/>
    <col min="10219" max="10219" width="4.7109375" style="41" customWidth="1"/>
    <col min="10220" max="10220" width="0" style="41" hidden="1" customWidth="1"/>
    <col min="10221" max="10221" width="4.7109375" style="41" customWidth="1"/>
    <col min="10222" max="10224" width="9.5703125" style="41" customWidth="1"/>
    <col min="10225" max="10225" width="0.140625" style="41" customWidth="1"/>
    <col min="10226" max="10226" width="1.7109375" style="41" customWidth="1"/>
    <col min="10227" max="10227" width="2.28515625" style="41" customWidth="1"/>
    <col min="10228" max="10228" width="5.28515625" style="41" customWidth="1"/>
    <col min="10229" max="10229" width="8.28515625" style="41" customWidth="1"/>
    <col min="10230" max="10230" width="0.85546875" style="41" customWidth="1"/>
    <col min="10231" max="10231" width="0.28515625" style="41" customWidth="1"/>
    <col min="10232" max="10232" width="2.140625" style="41" customWidth="1"/>
    <col min="10233" max="10464" width="9.140625" style="41"/>
    <col min="10465" max="10465" width="6.140625" style="41" customWidth="1"/>
    <col min="10466" max="10466" width="5.7109375" style="41" customWidth="1"/>
    <col min="10467" max="10467" width="3.42578125" style="41" customWidth="1"/>
    <col min="10468" max="10468" width="2.140625" style="41" customWidth="1"/>
    <col min="10469" max="10469" width="5.7109375" style="41" customWidth="1"/>
    <col min="10470" max="10470" width="17.5703125" style="41" customWidth="1"/>
    <col min="10471" max="10471" width="14.85546875" style="41" customWidth="1"/>
    <col min="10472" max="10474" width="9.5703125" style="41" customWidth="1"/>
    <col min="10475" max="10475" width="4.7109375" style="41" customWidth="1"/>
    <col min="10476" max="10476" width="0" style="41" hidden="1" customWidth="1"/>
    <col min="10477" max="10477" width="4.7109375" style="41" customWidth="1"/>
    <col min="10478" max="10480" width="9.5703125" style="41" customWidth="1"/>
    <col min="10481" max="10481" width="0.140625" style="41" customWidth="1"/>
    <col min="10482" max="10482" width="1.7109375" style="41" customWidth="1"/>
    <col min="10483" max="10483" width="2.28515625" style="41" customWidth="1"/>
    <col min="10484" max="10484" width="5.28515625" style="41" customWidth="1"/>
    <col min="10485" max="10485" width="8.28515625" style="41" customWidth="1"/>
    <col min="10486" max="10486" width="0.85546875" style="41" customWidth="1"/>
    <col min="10487" max="10487" width="0.28515625" style="41" customWidth="1"/>
    <col min="10488" max="10488" width="2.140625" style="41" customWidth="1"/>
    <col min="10489" max="10720" width="9.140625" style="41"/>
    <col min="10721" max="10721" width="6.140625" style="41" customWidth="1"/>
    <col min="10722" max="10722" width="5.7109375" style="41" customWidth="1"/>
    <col min="10723" max="10723" width="3.42578125" style="41" customWidth="1"/>
    <col min="10724" max="10724" width="2.140625" style="41" customWidth="1"/>
    <col min="10725" max="10725" width="5.7109375" style="41" customWidth="1"/>
    <col min="10726" max="10726" width="17.5703125" style="41" customWidth="1"/>
    <col min="10727" max="10727" width="14.85546875" style="41" customWidth="1"/>
    <col min="10728" max="10730" width="9.5703125" style="41" customWidth="1"/>
    <col min="10731" max="10731" width="4.7109375" style="41" customWidth="1"/>
    <col min="10732" max="10732" width="0" style="41" hidden="1" customWidth="1"/>
    <col min="10733" max="10733" width="4.7109375" style="41" customWidth="1"/>
    <col min="10734" max="10736" width="9.5703125" style="41" customWidth="1"/>
    <col min="10737" max="10737" width="0.140625" style="41" customWidth="1"/>
    <col min="10738" max="10738" width="1.7109375" style="41" customWidth="1"/>
    <col min="10739" max="10739" width="2.28515625" style="41" customWidth="1"/>
    <col min="10740" max="10740" width="5.28515625" style="41" customWidth="1"/>
    <col min="10741" max="10741" width="8.28515625" style="41" customWidth="1"/>
    <col min="10742" max="10742" width="0.85546875" style="41" customWidth="1"/>
    <col min="10743" max="10743" width="0.28515625" style="41" customWidth="1"/>
    <col min="10744" max="10744" width="2.140625" style="41" customWidth="1"/>
    <col min="10745" max="10976" width="9.140625" style="41"/>
    <col min="10977" max="10977" width="6.140625" style="41" customWidth="1"/>
    <col min="10978" max="10978" width="5.7109375" style="41" customWidth="1"/>
    <col min="10979" max="10979" width="3.42578125" style="41" customWidth="1"/>
    <col min="10980" max="10980" width="2.140625" style="41" customWidth="1"/>
    <col min="10981" max="10981" width="5.7109375" style="41" customWidth="1"/>
    <col min="10982" max="10982" width="17.5703125" style="41" customWidth="1"/>
    <col min="10983" max="10983" width="14.85546875" style="41" customWidth="1"/>
    <col min="10984" max="10986" width="9.5703125" style="41" customWidth="1"/>
    <col min="10987" max="10987" width="4.7109375" style="41" customWidth="1"/>
    <col min="10988" max="10988" width="0" style="41" hidden="1" customWidth="1"/>
    <col min="10989" max="10989" width="4.7109375" style="41" customWidth="1"/>
    <col min="10990" max="10992" width="9.5703125" style="41" customWidth="1"/>
    <col min="10993" max="10993" width="0.140625" style="41" customWidth="1"/>
    <col min="10994" max="10994" width="1.7109375" style="41" customWidth="1"/>
    <col min="10995" max="10995" width="2.28515625" style="41" customWidth="1"/>
    <col min="10996" max="10996" width="5.28515625" style="41" customWidth="1"/>
    <col min="10997" max="10997" width="8.28515625" style="41" customWidth="1"/>
    <col min="10998" max="10998" width="0.85546875" style="41" customWidth="1"/>
    <col min="10999" max="10999" width="0.28515625" style="41" customWidth="1"/>
    <col min="11000" max="11000" width="2.140625" style="41" customWidth="1"/>
    <col min="11001" max="11232" width="9.140625" style="41"/>
    <col min="11233" max="11233" width="6.140625" style="41" customWidth="1"/>
    <col min="11234" max="11234" width="5.7109375" style="41" customWidth="1"/>
    <col min="11235" max="11235" width="3.42578125" style="41" customWidth="1"/>
    <col min="11236" max="11236" width="2.140625" style="41" customWidth="1"/>
    <col min="11237" max="11237" width="5.7109375" style="41" customWidth="1"/>
    <col min="11238" max="11238" width="17.5703125" style="41" customWidth="1"/>
    <col min="11239" max="11239" width="14.85546875" style="41" customWidth="1"/>
    <col min="11240" max="11242" width="9.5703125" style="41" customWidth="1"/>
    <col min="11243" max="11243" width="4.7109375" style="41" customWidth="1"/>
    <col min="11244" max="11244" width="0" style="41" hidden="1" customWidth="1"/>
    <col min="11245" max="11245" width="4.7109375" style="41" customWidth="1"/>
    <col min="11246" max="11248" width="9.5703125" style="41" customWidth="1"/>
    <col min="11249" max="11249" width="0.140625" style="41" customWidth="1"/>
    <col min="11250" max="11250" width="1.7109375" style="41" customWidth="1"/>
    <col min="11251" max="11251" width="2.28515625" style="41" customWidth="1"/>
    <col min="11252" max="11252" width="5.28515625" style="41" customWidth="1"/>
    <col min="11253" max="11253" width="8.28515625" style="41" customWidth="1"/>
    <col min="11254" max="11254" width="0.85546875" style="41" customWidth="1"/>
    <col min="11255" max="11255" width="0.28515625" style="41" customWidth="1"/>
    <col min="11256" max="11256" width="2.140625" style="41" customWidth="1"/>
    <col min="11257" max="11488" width="9.140625" style="41"/>
    <col min="11489" max="11489" width="6.140625" style="41" customWidth="1"/>
    <col min="11490" max="11490" width="5.7109375" style="41" customWidth="1"/>
    <col min="11491" max="11491" width="3.42578125" style="41" customWidth="1"/>
    <col min="11492" max="11492" width="2.140625" style="41" customWidth="1"/>
    <col min="11493" max="11493" width="5.7109375" style="41" customWidth="1"/>
    <col min="11494" max="11494" width="17.5703125" style="41" customWidth="1"/>
    <col min="11495" max="11495" width="14.85546875" style="41" customWidth="1"/>
    <col min="11496" max="11498" width="9.5703125" style="41" customWidth="1"/>
    <col min="11499" max="11499" width="4.7109375" style="41" customWidth="1"/>
    <col min="11500" max="11500" width="0" style="41" hidden="1" customWidth="1"/>
    <col min="11501" max="11501" width="4.7109375" style="41" customWidth="1"/>
    <col min="11502" max="11504" width="9.5703125" style="41" customWidth="1"/>
    <col min="11505" max="11505" width="0.140625" style="41" customWidth="1"/>
    <col min="11506" max="11506" width="1.7109375" style="41" customWidth="1"/>
    <col min="11507" max="11507" width="2.28515625" style="41" customWidth="1"/>
    <col min="11508" max="11508" width="5.28515625" style="41" customWidth="1"/>
    <col min="11509" max="11509" width="8.28515625" style="41" customWidth="1"/>
    <col min="11510" max="11510" width="0.85546875" style="41" customWidth="1"/>
    <col min="11511" max="11511" width="0.28515625" style="41" customWidth="1"/>
    <col min="11512" max="11512" width="2.140625" style="41" customWidth="1"/>
    <col min="11513" max="11744" width="9.140625" style="41"/>
    <col min="11745" max="11745" width="6.140625" style="41" customWidth="1"/>
    <col min="11746" max="11746" width="5.7109375" style="41" customWidth="1"/>
    <col min="11747" max="11747" width="3.42578125" style="41" customWidth="1"/>
    <col min="11748" max="11748" width="2.140625" style="41" customWidth="1"/>
    <col min="11749" max="11749" width="5.7109375" style="41" customWidth="1"/>
    <col min="11750" max="11750" width="17.5703125" style="41" customWidth="1"/>
    <col min="11751" max="11751" width="14.85546875" style="41" customWidth="1"/>
    <col min="11752" max="11754" width="9.5703125" style="41" customWidth="1"/>
    <col min="11755" max="11755" width="4.7109375" style="41" customWidth="1"/>
    <col min="11756" max="11756" width="0" style="41" hidden="1" customWidth="1"/>
    <col min="11757" max="11757" width="4.7109375" style="41" customWidth="1"/>
    <col min="11758" max="11760" width="9.5703125" style="41" customWidth="1"/>
    <col min="11761" max="11761" width="0.140625" style="41" customWidth="1"/>
    <col min="11762" max="11762" width="1.7109375" style="41" customWidth="1"/>
    <col min="11763" max="11763" width="2.28515625" style="41" customWidth="1"/>
    <col min="11764" max="11764" width="5.28515625" style="41" customWidth="1"/>
    <col min="11765" max="11765" width="8.28515625" style="41" customWidth="1"/>
    <col min="11766" max="11766" width="0.85546875" style="41" customWidth="1"/>
    <col min="11767" max="11767" width="0.28515625" style="41" customWidth="1"/>
    <col min="11768" max="11768" width="2.140625" style="41" customWidth="1"/>
    <col min="11769" max="12000" width="9.140625" style="41"/>
    <col min="12001" max="12001" width="6.140625" style="41" customWidth="1"/>
    <col min="12002" max="12002" width="5.7109375" style="41" customWidth="1"/>
    <col min="12003" max="12003" width="3.42578125" style="41" customWidth="1"/>
    <col min="12004" max="12004" width="2.140625" style="41" customWidth="1"/>
    <col min="12005" max="12005" width="5.7109375" style="41" customWidth="1"/>
    <col min="12006" max="12006" width="17.5703125" style="41" customWidth="1"/>
    <col min="12007" max="12007" width="14.85546875" style="41" customWidth="1"/>
    <col min="12008" max="12010" width="9.5703125" style="41" customWidth="1"/>
    <col min="12011" max="12011" width="4.7109375" style="41" customWidth="1"/>
    <col min="12012" max="12012" width="0" style="41" hidden="1" customWidth="1"/>
    <col min="12013" max="12013" width="4.7109375" style="41" customWidth="1"/>
    <col min="12014" max="12016" width="9.5703125" style="41" customWidth="1"/>
    <col min="12017" max="12017" width="0.140625" style="41" customWidth="1"/>
    <col min="12018" max="12018" width="1.7109375" style="41" customWidth="1"/>
    <col min="12019" max="12019" width="2.28515625" style="41" customWidth="1"/>
    <col min="12020" max="12020" width="5.28515625" style="41" customWidth="1"/>
    <col min="12021" max="12021" width="8.28515625" style="41" customWidth="1"/>
    <col min="12022" max="12022" width="0.85546875" style="41" customWidth="1"/>
    <col min="12023" max="12023" width="0.28515625" style="41" customWidth="1"/>
    <col min="12024" max="12024" width="2.140625" style="41" customWidth="1"/>
    <col min="12025" max="12256" width="9.140625" style="41"/>
    <col min="12257" max="12257" width="6.140625" style="41" customWidth="1"/>
    <col min="12258" max="12258" width="5.7109375" style="41" customWidth="1"/>
    <col min="12259" max="12259" width="3.42578125" style="41" customWidth="1"/>
    <col min="12260" max="12260" width="2.140625" style="41" customWidth="1"/>
    <col min="12261" max="12261" width="5.7109375" style="41" customWidth="1"/>
    <col min="12262" max="12262" width="17.5703125" style="41" customWidth="1"/>
    <col min="12263" max="12263" width="14.85546875" style="41" customWidth="1"/>
    <col min="12264" max="12266" width="9.5703125" style="41" customWidth="1"/>
    <col min="12267" max="12267" width="4.7109375" style="41" customWidth="1"/>
    <col min="12268" max="12268" width="0" style="41" hidden="1" customWidth="1"/>
    <col min="12269" max="12269" width="4.7109375" style="41" customWidth="1"/>
    <col min="12270" max="12272" width="9.5703125" style="41" customWidth="1"/>
    <col min="12273" max="12273" width="0.140625" style="41" customWidth="1"/>
    <col min="12274" max="12274" width="1.7109375" style="41" customWidth="1"/>
    <col min="12275" max="12275" width="2.28515625" style="41" customWidth="1"/>
    <col min="12276" max="12276" width="5.28515625" style="41" customWidth="1"/>
    <col min="12277" max="12277" width="8.28515625" style="41" customWidth="1"/>
    <col min="12278" max="12278" width="0.85546875" style="41" customWidth="1"/>
    <col min="12279" max="12279" width="0.28515625" style="41" customWidth="1"/>
    <col min="12280" max="12280" width="2.140625" style="41" customWidth="1"/>
    <col min="12281" max="12512" width="9.140625" style="41"/>
    <col min="12513" max="12513" width="6.140625" style="41" customWidth="1"/>
    <col min="12514" max="12514" width="5.7109375" style="41" customWidth="1"/>
    <col min="12515" max="12515" width="3.42578125" style="41" customWidth="1"/>
    <col min="12516" max="12516" width="2.140625" style="41" customWidth="1"/>
    <col min="12517" max="12517" width="5.7109375" style="41" customWidth="1"/>
    <col min="12518" max="12518" width="17.5703125" style="41" customWidth="1"/>
    <col min="12519" max="12519" width="14.85546875" style="41" customWidth="1"/>
    <col min="12520" max="12522" width="9.5703125" style="41" customWidth="1"/>
    <col min="12523" max="12523" width="4.7109375" style="41" customWidth="1"/>
    <col min="12524" max="12524" width="0" style="41" hidden="1" customWidth="1"/>
    <col min="12525" max="12525" width="4.7109375" style="41" customWidth="1"/>
    <col min="12526" max="12528" width="9.5703125" style="41" customWidth="1"/>
    <col min="12529" max="12529" width="0.140625" style="41" customWidth="1"/>
    <col min="12530" max="12530" width="1.7109375" style="41" customWidth="1"/>
    <col min="12531" max="12531" width="2.28515625" style="41" customWidth="1"/>
    <col min="12532" max="12532" width="5.28515625" style="41" customWidth="1"/>
    <col min="12533" max="12533" width="8.28515625" style="41" customWidth="1"/>
    <col min="12534" max="12534" width="0.85546875" style="41" customWidth="1"/>
    <col min="12535" max="12535" width="0.28515625" style="41" customWidth="1"/>
    <col min="12536" max="12536" width="2.140625" style="41" customWidth="1"/>
    <col min="12537" max="12768" width="9.140625" style="41"/>
    <col min="12769" max="12769" width="6.140625" style="41" customWidth="1"/>
    <col min="12770" max="12770" width="5.7109375" style="41" customWidth="1"/>
    <col min="12771" max="12771" width="3.42578125" style="41" customWidth="1"/>
    <col min="12772" max="12772" width="2.140625" style="41" customWidth="1"/>
    <col min="12773" max="12773" width="5.7109375" style="41" customWidth="1"/>
    <col min="12774" max="12774" width="17.5703125" style="41" customWidth="1"/>
    <col min="12775" max="12775" width="14.85546875" style="41" customWidth="1"/>
    <col min="12776" max="12778" width="9.5703125" style="41" customWidth="1"/>
    <col min="12779" max="12779" width="4.7109375" style="41" customWidth="1"/>
    <col min="12780" max="12780" width="0" style="41" hidden="1" customWidth="1"/>
    <col min="12781" max="12781" width="4.7109375" style="41" customWidth="1"/>
    <col min="12782" max="12784" width="9.5703125" style="41" customWidth="1"/>
    <col min="12785" max="12785" width="0.140625" style="41" customWidth="1"/>
    <col min="12786" max="12786" width="1.7109375" style="41" customWidth="1"/>
    <col min="12787" max="12787" width="2.28515625" style="41" customWidth="1"/>
    <col min="12788" max="12788" width="5.28515625" style="41" customWidth="1"/>
    <col min="12789" max="12789" width="8.28515625" style="41" customWidth="1"/>
    <col min="12790" max="12790" width="0.85546875" style="41" customWidth="1"/>
    <col min="12791" max="12791" width="0.28515625" style="41" customWidth="1"/>
    <col min="12792" max="12792" width="2.140625" style="41" customWidth="1"/>
    <col min="12793" max="13024" width="9.140625" style="41"/>
    <col min="13025" max="13025" width="6.140625" style="41" customWidth="1"/>
    <col min="13026" max="13026" width="5.7109375" style="41" customWidth="1"/>
    <col min="13027" max="13027" width="3.42578125" style="41" customWidth="1"/>
    <col min="13028" max="13028" width="2.140625" style="41" customWidth="1"/>
    <col min="13029" max="13029" width="5.7109375" style="41" customWidth="1"/>
    <col min="13030" max="13030" width="17.5703125" style="41" customWidth="1"/>
    <col min="13031" max="13031" width="14.85546875" style="41" customWidth="1"/>
    <col min="13032" max="13034" width="9.5703125" style="41" customWidth="1"/>
    <col min="13035" max="13035" width="4.7109375" style="41" customWidth="1"/>
    <col min="13036" max="13036" width="0" style="41" hidden="1" customWidth="1"/>
    <col min="13037" max="13037" width="4.7109375" style="41" customWidth="1"/>
    <col min="13038" max="13040" width="9.5703125" style="41" customWidth="1"/>
    <col min="13041" max="13041" width="0.140625" style="41" customWidth="1"/>
    <col min="13042" max="13042" width="1.7109375" style="41" customWidth="1"/>
    <col min="13043" max="13043" width="2.28515625" style="41" customWidth="1"/>
    <col min="13044" max="13044" width="5.28515625" style="41" customWidth="1"/>
    <col min="13045" max="13045" width="8.28515625" style="41" customWidth="1"/>
    <col min="13046" max="13046" width="0.85546875" style="41" customWidth="1"/>
    <col min="13047" max="13047" width="0.28515625" style="41" customWidth="1"/>
    <col min="13048" max="13048" width="2.140625" style="41" customWidth="1"/>
    <col min="13049" max="13280" width="9.140625" style="41"/>
    <col min="13281" max="13281" width="6.140625" style="41" customWidth="1"/>
    <col min="13282" max="13282" width="5.7109375" style="41" customWidth="1"/>
    <col min="13283" max="13283" width="3.42578125" style="41" customWidth="1"/>
    <col min="13284" max="13284" width="2.140625" style="41" customWidth="1"/>
    <col min="13285" max="13285" width="5.7109375" style="41" customWidth="1"/>
    <col min="13286" max="13286" width="17.5703125" style="41" customWidth="1"/>
    <col min="13287" max="13287" width="14.85546875" style="41" customWidth="1"/>
    <col min="13288" max="13290" width="9.5703125" style="41" customWidth="1"/>
    <col min="13291" max="13291" width="4.7109375" style="41" customWidth="1"/>
    <col min="13292" max="13292" width="0" style="41" hidden="1" customWidth="1"/>
    <col min="13293" max="13293" width="4.7109375" style="41" customWidth="1"/>
    <col min="13294" max="13296" width="9.5703125" style="41" customWidth="1"/>
    <col min="13297" max="13297" width="0.140625" style="41" customWidth="1"/>
    <col min="13298" max="13298" width="1.7109375" style="41" customWidth="1"/>
    <col min="13299" max="13299" width="2.28515625" style="41" customWidth="1"/>
    <col min="13300" max="13300" width="5.28515625" style="41" customWidth="1"/>
    <col min="13301" max="13301" width="8.28515625" style="41" customWidth="1"/>
    <col min="13302" max="13302" width="0.85546875" style="41" customWidth="1"/>
    <col min="13303" max="13303" width="0.28515625" style="41" customWidth="1"/>
    <col min="13304" max="13304" width="2.140625" style="41" customWidth="1"/>
    <col min="13305" max="13536" width="9.140625" style="41"/>
    <col min="13537" max="13537" width="6.140625" style="41" customWidth="1"/>
    <col min="13538" max="13538" width="5.7109375" style="41" customWidth="1"/>
    <col min="13539" max="13539" width="3.42578125" style="41" customWidth="1"/>
    <col min="13540" max="13540" width="2.140625" style="41" customWidth="1"/>
    <col min="13541" max="13541" width="5.7109375" style="41" customWidth="1"/>
    <col min="13542" max="13542" width="17.5703125" style="41" customWidth="1"/>
    <col min="13543" max="13543" width="14.85546875" style="41" customWidth="1"/>
    <col min="13544" max="13546" width="9.5703125" style="41" customWidth="1"/>
    <col min="13547" max="13547" width="4.7109375" style="41" customWidth="1"/>
    <col min="13548" max="13548" width="0" style="41" hidden="1" customWidth="1"/>
    <col min="13549" max="13549" width="4.7109375" style="41" customWidth="1"/>
    <col min="13550" max="13552" width="9.5703125" style="41" customWidth="1"/>
    <col min="13553" max="13553" width="0.140625" style="41" customWidth="1"/>
    <col min="13554" max="13554" width="1.7109375" style="41" customWidth="1"/>
    <col min="13555" max="13555" width="2.28515625" style="41" customWidth="1"/>
    <col min="13556" max="13556" width="5.28515625" style="41" customWidth="1"/>
    <col min="13557" max="13557" width="8.28515625" style="41" customWidth="1"/>
    <col min="13558" max="13558" width="0.85546875" style="41" customWidth="1"/>
    <col min="13559" max="13559" width="0.28515625" style="41" customWidth="1"/>
    <col min="13560" max="13560" width="2.140625" style="41" customWidth="1"/>
    <col min="13561" max="13792" width="9.140625" style="41"/>
    <col min="13793" max="13793" width="6.140625" style="41" customWidth="1"/>
    <col min="13794" max="13794" width="5.7109375" style="41" customWidth="1"/>
    <col min="13795" max="13795" width="3.42578125" style="41" customWidth="1"/>
    <col min="13796" max="13796" width="2.140625" style="41" customWidth="1"/>
    <col min="13797" max="13797" width="5.7109375" style="41" customWidth="1"/>
    <col min="13798" max="13798" width="17.5703125" style="41" customWidth="1"/>
    <col min="13799" max="13799" width="14.85546875" style="41" customWidth="1"/>
    <col min="13800" max="13802" width="9.5703125" style="41" customWidth="1"/>
    <col min="13803" max="13803" width="4.7109375" style="41" customWidth="1"/>
    <col min="13804" max="13804" width="0" style="41" hidden="1" customWidth="1"/>
    <col min="13805" max="13805" width="4.7109375" style="41" customWidth="1"/>
    <col min="13806" max="13808" width="9.5703125" style="41" customWidth="1"/>
    <col min="13809" max="13809" width="0.140625" style="41" customWidth="1"/>
    <col min="13810" max="13810" width="1.7109375" style="41" customWidth="1"/>
    <col min="13811" max="13811" width="2.28515625" style="41" customWidth="1"/>
    <col min="13812" max="13812" width="5.28515625" style="41" customWidth="1"/>
    <col min="13813" max="13813" width="8.28515625" style="41" customWidth="1"/>
    <col min="13814" max="13814" width="0.85546875" style="41" customWidth="1"/>
    <col min="13815" max="13815" width="0.28515625" style="41" customWidth="1"/>
    <col min="13816" max="13816" width="2.140625" style="41" customWidth="1"/>
    <col min="13817" max="14048" width="9.140625" style="41"/>
    <col min="14049" max="14049" width="6.140625" style="41" customWidth="1"/>
    <col min="14050" max="14050" width="5.7109375" style="41" customWidth="1"/>
    <col min="14051" max="14051" width="3.42578125" style="41" customWidth="1"/>
    <col min="14052" max="14052" width="2.140625" style="41" customWidth="1"/>
    <col min="14053" max="14053" width="5.7109375" style="41" customWidth="1"/>
    <col min="14054" max="14054" width="17.5703125" style="41" customWidth="1"/>
    <col min="14055" max="14055" width="14.85546875" style="41" customWidth="1"/>
    <col min="14056" max="14058" width="9.5703125" style="41" customWidth="1"/>
    <col min="14059" max="14059" width="4.7109375" style="41" customWidth="1"/>
    <col min="14060" max="14060" width="0" style="41" hidden="1" customWidth="1"/>
    <col min="14061" max="14061" width="4.7109375" style="41" customWidth="1"/>
    <col min="14062" max="14064" width="9.5703125" style="41" customWidth="1"/>
    <col min="14065" max="14065" width="0.140625" style="41" customWidth="1"/>
    <col min="14066" max="14066" width="1.7109375" style="41" customWidth="1"/>
    <col min="14067" max="14067" width="2.28515625" style="41" customWidth="1"/>
    <col min="14068" max="14068" width="5.28515625" style="41" customWidth="1"/>
    <col min="14069" max="14069" width="8.28515625" style="41" customWidth="1"/>
    <col min="14070" max="14070" width="0.85546875" style="41" customWidth="1"/>
    <col min="14071" max="14071" width="0.28515625" style="41" customWidth="1"/>
    <col min="14072" max="14072" width="2.140625" style="41" customWidth="1"/>
    <col min="14073" max="14304" width="9.140625" style="41"/>
    <col min="14305" max="14305" width="6.140625" style="41" customWidth="1"/>
    <col min="14306" max="14306" width="5.7109375" style="41" customWidth="1"/>
    <col min="14307" max="14307" width="3.42578125" style="41" customWidth="1"/>
    <col min="14308" max="14308" width="2.140625" style="41" customWidth="1"/>
    <col min="14309" max="14309" width="5.7109375" style="41" customWidth="1"/>
    <col min="14310" max="14310" width="17.5703125" style="41" customWidth="1"/>
    <col min="14311" max="14311" width="14.85546875" style="41" customWidth="1"/>
    <col min="14312" max="14314" width="9.5703125" style="41" customWidth="1"/>
    <col min="14315" max="14315" width="4.7109375" style="41" customWidth="1"/>
    <col min="14316" max="14316" width="0" style="41" hidden="1" customWidth="1"/>
    <col min="14317" max="14317" width="4.7109375" style="41" customWidth="1"/>
    <col min="14318" max="14320" width="9.5703125" style="41" customWidth="1"/>
    <col min="14321" max="14321" width="0.140625" style="41" customWidth="1"/>
    <col min="14322" max="14322" width="1.7109375" style="41" customWidth="1"/>
    <col min="14323" max="14323" width="2.28515625" style="41" customWidth="1"/>
    <col min="14324" max="14324" width="5.28515625" style="41" customWidth="1"/>
    <col min="14325" max="14325" width="8.28515625" style="41" customWidth="1"/>
    <col min="14326" max="14326" width="0.85546875" style="41" customWidth="1"/>
    <col min="14327" max="14327" width="0.28515625" style="41" customWidth="1"/>
    <col min="14328" max="14328" width="2.140625" style="41" customWidth="1"/>
    <col min="14329" max="14560" width="9.140625" style="41"/>
    <col min="14561" max="14561" width="6.140625" style="41" customWidth="1"/>
    <col min="14562" max="14562" width="5.7109375" style="41" customWidth="1"/>
    <col min="14563" max="14563" width="3.42578125" style="41" customWidth="1"/>
    <col min="14564" max="14564" width="2.140625" style="41" customWidth="1"/>
    <col min="14565" max="14565" width="5.7109375" style="41" customWidth="1"/>
    <col min="14566" max="14566" width="17.5703125" style="41" customWidth="1"/>
    <col min="14567" max="14567" width="14.85546875" style="41" customWidth="1"/>
    <col min="14568" max="14570" width="9.5703125" style="41" customWidth="1"/>
    <col min="14571" max="14571" width="4.7109375" style="41" customWidth="1"/>
    <col min="14572" max="14572" width="0" style="41" hidden="1" customWidth="1"/>
    <col min="14573" max="14573" width="4.7109375" style="41" customWidth="1"/>
    <col min="14574" max="14576" width="9.5703125" style="41" customWidth="1"/>
    <col min="14577" max="14577" width="0.140625" style="41" customWidth="1"/>
    <col min="14578" max="14578" width="1.7109375" style="41" customWidth="1"/>
    <col min="14579" max="14579" width="2.28515625" style="41" customWidth="1"/>
    <col min="14580" max="14580" width="5.28515625" style="41" customWidth="1"/>
    <col min="14581" max="14581" width="8.28515625" style="41" customWidth="1"/>
    <col min="14582" max="14582" width="0.85546875" style="41" customWidth="1"/>
    <col min="14583" max="14583" width="0.28515625" style="41" customWidth="1"/>
    <col min="14584" max="14584" width="2.140625" style="41" customWidth="1"/>
    <col min="14585" max="14816" width="9.140625" style="41"/>
    <col min="14817" max="14817" width="6.140625" style="41" customWidth="1"/>
    <col min="14818" max="14818" width="5.7109375" style="41" customWidth="1"/>
    <col min="14819" max="14819" width="3.42578125" style="41" customWidth="1"/>
    <col min="14820" max="14820" width="2.140625" style="41" customWidth="1"/>
    <col min="14821" max="14821" width="5.7109375" style="41" customWidth="1"/>
    <col min="14822" max="14822" width="17.5703125" style="41" customWidth="1"/>
    <col min="14823" max="14823" width="14.85546875" style="41" customWidth="1"/>
    <col min="14824" max="14826" width="9.5703125" style="41" customWidth="1"/>
    <col min="14827" max="14827" width="4.7109375" style="41" customWidth="1"/>
    <col min="14828" max="14828" width="0" style="41" hidden="1" customWidth="1"/>
    <col min="14829" max="14829" width="4.7109375" style="41" customWidth="1"/>
    <col min="14830" max="14832" width="9.5703125" style="41" customWidth="1"/>
    <col min="14833" max="14833" width="0.140625" style="41" customWidth="1"/>
    <col min="14834" max="14834" width="1.7109375" style="41" customWidth="1"/>
    <col min="14835" max="14835" width="2.28515625" style="41" customWidth="1"/>
    <col min="14836" max="14836" width="5.28515625" style="41" customWidth="1"/>
    <col min="14837" max="14837" width="8.28515625" style="41" customWidth="1"/>
    <col min="14838" max="14838" width="0.85546875" style="41" customWidth="1"/>
    <col min="14839" max="14839" width="0.28515625" style="41" customWidth="1"/>
    <col min="14840" max="14840" width="2.140625" style="41" customWidth="1"/>
    <col min="14841" max="15072" width="9.140625" style="41"/>
    <col min="15073" max="15073" width="6.140625" style="41" customWidth="1"/>
    <col min="15074" max="15074" width="5.7109375" style="41" customWidth="1"/>
    <col min="15075" max="15075" width="3.42578125" style="41" customWidth="1"/>
    <col min="15076" max="15076" width="2.140625" style="41" customWidth="1"/>
    <col min="15077" max="15077" width="5.7109375" style="41" customWidth="1"/>
    <col min="15078" max="15078" width="17.5703125" style="41" customWidth="1"/>
    <col min="15079" max="15079" width="14.85546875" style="41" customWidth="1"/>
    <col min="15080" max="15082" width="9.5703125" style="41" customWidth="1"/>
    <col min="15083" max="15083" width="4.7109375" style="41" customWidth="1"/>
    <col min="15084" max="15084" width="0" style="41" hidden="1" customWidth="1"/>
    <col min="15085" max="15085" width="4.7109375" style="41" customWidth="1"/>
    <col min="15086" max="15088" width="9.5703125" style="41" customWidth="1"/>
    <col min="15089" max="15089" width="0.140625" style="41" customWidth="1"/>
    <col min="15090" max="15090" width="1.7109375" style="41" customWidth="1"/>
    <col min="15091" max="15091" width="2.28515625" style="41" customWidth="1"/>
    <col min="15092" max="15092" width="5.28515625" style="41" customWidth="1"/>
    <col min="15093" max="15093" width="8.28515625" style="41" customWidth="1"/>
    <col min="15094" max="15094" width="0.85546875" style="41" customWidth="1"/>
    <col min="15095" max="15095" width="0.28515625" style="41" customWidth="1"/>
    <col min="15096" max="15096" width="2.140625" style="41" customWidth="1"/>
    <col min="15097" max="15328" width="9.140625" style="41"/>
    <col min="15329" max="15329" width="6.140625" style="41" customWidth="1"/>
    <col min="15330" max="15330" width="5.7109375" style="41" customWidth="1"/>
    <col min="15331" max="15331" width="3.42578125" style="41" customWidth="1"/>
    <col min="15332" max="15332" width="2.140625" style="41" customWidth="1"/>
    <col min="15333" max="15333" width="5.7109375" style="41" customWidth="1"/>
    <col min="15334" max="15334" width="17.5703125" style="41" customWidth="1"/>
    <col min="15335" max="15335" width="14.85546875" style="41" customWidth="1"/>
    <col min="15336" max="15338" width="9.5703125" style="41" customWidth="1"/>
    <col min="15339" max="15339" width="4.7109375" style="41" customWidth="1"/>
    <col min="15340" max="15340" width="0" style="41" hidden="1" customWidth="1"/>
    <col min="15341" max="15341" width="4.7109375" style="41" customWidth="1"/>
    <col min="15342" max="15344" width="9.5703125" style="41" customWidth="1"/>
    <col min="15345" max="15345" width="0.140625" style="41" customWidth="1"/>
    <col min="15346" max="15346" width="1.7109375" style="41" customWidth="1"/>
    <col min="15347" max="15347" width="2.28515625" style="41" customWidth="1"/>
    <col min="15348" max="15348" width="5.28515625" style="41" customWidth="1"/>
    <col min="15349" max="15349" width="8.28515625" style="41" customWidth="1"/>
    <col min="15350" max="15350" width="0.85546875" style="41" customWidth="1"/>
    <col min="15351" max="15351" width="0.28515625" style="41" customWidth="1"/>
    <col min="15352" max="15352" width="2.140625" style="41" customWidth="1"/>
    <col min="15353" max="15584" width="9.140625" style="41"/>
    <col min="15585" max="15585" width="6.140625" style="41" customWidth="1"/>
    <col min="15586" max="15586" width="5.7109375" style="41" customWidth="1"/>
    <col min="15587" max="15587" width="3.42578125" style="41" customWidth="1"/>
    <col min="15588" max="15588" width="2.140625" style="41" customWidth="1"/>
    <col min="15589" max="15589" width="5.7109375" style="41" customWidth="1"/>
    <col min="15590" max="15590" width="17.5703125" style="41" customWidth="1"/>
    <col min="15591" max="15591" width="14.85546875" style="41" customWidth="1"/>
    <col min="15592" max="15594" width="9.5703125" style="41" customWidth="1"/>
    <col min="15595" max="15595" width="4.7109375" style="41" customWidth="1"/>
    <col min="15596" max="15596" width="0" style="41" hidden="1" customWidth="1"/>
    <col min="15597" max="15597" width="4.7109375" style="41" customWidth="1"/>
    <col min="15598" max="15600" width="9.5703125" style="41" customWidth="1"/>
    <col min="15601" max="15601" width="0.140625" style="41" customWidth="1"/>
    <col min="15602" max="15602" width="1.7109375" style="41" customWidth="1"/>
    <col min="15603" max="15603" width="2.28515625" style="41" customWidth="1"/>
    <col min="15604" max="15604" width="5.28515625" style="41" customWidth="1"/>
    <col min="15605" max="15605" width="8.28515625" style="41" customWidth="1"/>
    <col min="15606" max="15606" width="0.85546875" style="41" customWidth="1"/>
    <col min="15607" max="15607" width="0.28515625" style="41" customWidth="1"/>
    <col min="15608" max="15608" width="2.140625" style="41" customWidth="1"/>
    <col min="15609" max="15840" width="9.140625" style="41"/>
    <col min="15841" max="15841" width="6.140625" style="41" customWidth="1"/>
    <col min="15842" max="15842" width="5.7109375" style="41" customWidth="1"/>
    <col min="15843" max="15843" width="3.42578125" style="41" customWidth="1"/>
    <col min="15844" max="15844" width="2.140625" style="41" customWidth="1"/>
    <col min="15845" max="15845" width="5.7109375" style="41" customWidth="1"/>
    <col min="15846" max="15846" width="17.5703125" style="41" customWidth="1"/>
    <col min="15847" max="15847" width="14.85546875" style="41" customWidth="1"/>
    <col min="15848" max="15850" width="9.5703125" style="41" customWidth="1"/>
    <col min="15851" max="15851" width="4.7109375" style="41" customWidth="1"/>
    <col min="15852" max="15852" width="0" style="41" hidden="1" customWidth="1"/>
    <col min="15853" max="15853" width="4.7109375" style="41" customWidth="1"/>
    <col min="15854" max="15856" width="9.5703125" style="41" customWidth="1"/>
    <col min="15857" max="15857" width="0.140625" style="41" customWidth="1"/>
    <col min="15858" max="15858" width="1.7109375" style="41" customWidth="1"/>
    <col min="15859" max="15859" width="2.28515625" style="41" customWidth="1"/>
    <col min="15860" max="15860" width="5.28515625" style="41" customWidth="1"/>
    <col min="15861" max="15861" width="8.28515625" style="41" customWidth="1"/>
    <col min="15862" max="15862" width="0.85546875" style="41" customWidth="1"/>
    <col min="15863" max="15863" width="0.28515625" style="41" customWidth="1"/>
    <col min="15864" max="15864" width="2.140625" style="41" customWidth="1"/>
    <col min="15865" max="16096" width="9.140625" style="41"/>
    <col min="16097" max="16097" width="6.140625" style="41" customWidth="1"/>
    <col min="16098" max="16098" width="5.7109375" style="41" customWidth="1"/>
    <col min="16099" max="16099" width="3.42578125" style="41" customWidth="1"/>
    <col min="16100" max="16100" width="2.140625" style="41" customWidth="1"/>
    <col min="16101" max="16101" width="5.7109375" style="41" customWidth="1"/>
    <col min="16102" max="16102" width="17.5703125" style="41" customWidth="1"/>
    <col min="16103" max="16103" width="14.85546875" style="41" customWidth="1"/>
    <col min="16104" max="16106" width="9.5703125" style="41" customWidth="1"/>
    <col min="16107" max="16107" width="4.7109375" style="41" customWidth="1"/>
    <col min="16108" max="16108" width="0" style="41" hidden="1" customWidth="1"/>
    <col min="16109" max="16109" width="4.7109375" style="41" customWidth="1"/>
    <col min="16110" max="16112" width="9.5703125" style="41" customWidth="1"/>
    <col min="16113" max="16113" width="0.140625" style="41" customWidth="1"/>
    <col min="16114" max="16114" width="1.7109375" style="41" customWidth="1"/>
    <col min="16115" max="16115" width="2.28515625" style="41" customWidth="1"/>
    <col min="16116" max="16116" width="5.28515625" style="41" customWidth="1"/>
    <col min="16117" max="16117" width="8.28515625" style="41" customWidth="1"/>
    <col min="16118" max="16118" width="0.85546875" style="41" customWidth="1"/>
    <col min="16119" max="16119" width="0.28515625" style="41" customWidth="1"/>
    <col min="16120" max="16120" width="2.140625" style="41" customWidth="1"/>
    <col min="16121" max="16384" width="9.140625" style="41"/>
  </cols>
  <sheetData>
    <row r="1" spans="1:23" ht="1.1499999999999999" customHeight="1"/>
    <row r="2" spans="1:23" ht="18" customHeight="1">
      <c r="D2" s="89" t="s">
        <v>151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T2" s="91" t="s">
        <v>152</v>
      </c>
      <c r="U2" s="90"/>
    </row>
    <row r="3" spans="1:23"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23" ht="38.25" customHeight="1"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S4" s="92" t="s">
        <v>148</v>
      </c>
      <c r="T4" s="90"/>
      <c r="U4" s="90"/>
      <c r="V4" s="90"/>
    </row>
    <row r="5" spans="1:23" ht="5.25" customHeight="1"/>
    <row r="6" spans="1:23" ht="18" customHeight="1">
      <c r="D6" s="93" t="s">
        <v>147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23" ht="3.75" customHeight="1"/>
    <row r="8" spans="1:23" ht="18" customHeight="1">
      <c r="A8" s="42"/>
      <c r="B8" s="43"/>
      <c r="C8" s="94"/>
      <c r="D8" s="78"/>
      <c r="E8" s="43"/>
      <c r="F8" s="95"/>
      <c r="G8" s="78"/>
      <c r="H8" s="76" t="s">
        <v>146</v>
      </c>
      <c r="I8" s="83"/>
      <c r="J8" s="75"/>
      <c r="K8" s="76" t="s">
        <v>145</v>
      </c>
      <c r="L8" s="83"/>
      <c r="M8" s="83"/>
      <c r="N8" s="83"/>
      <c r="O8" s="75"/>
      <c r="P8" s="76" t="s">
        <v>144</v>
      </c>
      <c r="Q8" s="83"/>
      <c r="R8" s="83"/>
      <c r="S8" s="83"/>
      <c r="T8" s="83"/>
      <c r="U8" s="83"/>
      <c r="V8" s="83"/>
      <c r="W8" s="75"/>
    </row>
    <row r="9" spans="1:23" ht="18" customHeight="1">
      <c r="A9" s="84" t="s">
        <v>153</v>
      </c>
      <c r="B9" s="85" t="s">
        <v>154</v>
      </c>
      <c r="C9" s="85" t="s">
        <v>155</v>
      </c>
      <c r="D9" s="87"/>
      <c r="E9" s="85" t="s">
        <v>156</v>
      </c>
      <c r="F9" s="84" t="s">
        <v>157</v>
      </c>
      <c r="G9" s="87"/>
      <c r="H9" s="76" t="s">
        <v>158</v>
      </c>
      <c r="I9" s="74" t="s">
        <v>140</v>
      </c>
      <c r="J9" s="75"/>
      <c r="K9" s="76" t="s">
        <v>159</v>
      </c>
      <c r="L9" s="77"/>
      <c r="M9" s="78"/>
      <c r="N9" s="74" t="s">
        <v>140</v>
      </c>
      <c r="O9" s="75"/>
      <c r="P9" s="76" t="s">
        <v>160</v>
      </c>
      <c r="Q9" s="74" t="s">
        <v>140</v>
      </c>
      <c r="R9" s="83"/>
      <c r="S9" s="83"/>
      <c r="T9" s="83"/>
      <c r="U9" s="83"/>
      <c r="V9" s="83"/>
      <c r="W9" s="75"/>
    </row>
    <row r="10" spans="1:23" ht="27" customHeight="1">
      <c r="A10" s="82"/>
      <c r="B10" s="86"/>
      <c r="C10" s="88"/>
      <c r="D10" s="81"/>
      <c r="E10" s="86"/>
      <c r="F10" s="79"/>
      <c r="G10" s="81"/>
      <c r="H10" s="82"/>
      <c r="I10" s="45" t="s">
        <v>132</v>
      </c>
      <c r="J10" s="45" t="s">
        <v>161</v>
      </c>
      <c r="K10" s="79"/>
      <c r="L10" s="80"/>
      <c r="M10" s="81"/>
      <c r="N10" s="45" t="s">
        <v>132</v>
      </c>
      <c r="O10" s="45" t="s">
        <v>161</v>
      </c>
      <c r="P10" s="82"/>
      <c r="Q10" s="76" t="s">
        <v>132</v>
      </c>
      <c r="R10" s="83"/>
      <c r="S10" s="83"/>
      <c r="T10" s="75"/>
      <c r="U10" s="76" t="s">
        <v>161</v>
      </c>
      <c r="V10" s="83"/>
      <c r="W10" s="75"/>
    </row>
    <row r="11" spans="1:23" ht="18" customHeight="1">
      <c r="A11" s="46" t="s">
        <v>162</v>
      </c>
      <c r="B11" s="46" t="s">
        <v>163</v>
      </c>
      <c r="C11" s="99" t="s">
        <v>164</v>
      </c>
      <c r="D11" s="75"/>
      <c r="E11" s="46" t="s">
        <v>165</v>
      </c>
      <c r="F11" s="99" t="s">
        <v>166</v>
      </c>
      <c r="G11" s="75"/>
      <c r="H11" s="46" t="s">
        <v>167</v>
      </c>
      <c r="I11" s="46" t="s">
        <v>168</v>
      </c>
      <c r="J11" s="46" t="s">
        <v>169</v>
      </c>
      <c r="K11" s="99" t="s">
        <v>170</v>
      </c>
      <c r="L11" s="83"/>
      <c r="M11" s="75"/>
      <c r="N11" s="46" t="s">
        <v>171</v>
      </c>
      <c r="O11" s="46" t="s">
        <v>172</v>
      </c>
      <c r="P11" s="46" t="s">
        <v>173</v>
      </c>
      <c r="Q11" s="99" t="s">
        <v>174</v>
      </c>
      <c r="R11" s="83"/>
      <c r="S11" s="83"/>
      <c r="T11" s="75"/>
      <c r="U11" s="99" t="s">
        <v>175</v>
      </c>
      <c r="V11" s="83"/>
      <c r="W11" s="75"/>
    </row>
    <row r="12" spans="1:23" ht="26.25" customHeight="1">
      <c r="A12" s="47" t="s">
        <v>176</v>
      </c>
      <c r="B12" s="47" t="s">
        <v>177</v>
      </c>
      <c r="C12" s="96" t="s">
        <v>1</v>
      </c>
      <c r="D12" s="75"/>
      <c r="E12" s="47" t="s">
        <v>1</v>
      </c>
      <c r="F12" s="97" t="s">
        <v>178</v>
      </c>
      <c r="G12" s="75"/>
      <c r="H12" s="48">
        <v>7604740.7999999989</v>
      </c>
      <c r="I12" s="48">
        <v>4650000</v>
      </c>
      <c r="J12" s="48">
        <v>2954740.8</v>
      </c>
      <c r="K12" s="98">
        <v>7604740.7999999989</v>
      </c>
      <c r="L12" s="83"/>
      <c r="M12" s="75"/>
      <c r="N12" s="48">
        <v>4650000</v>
      </c>
      <c r="O12" s="48">
        <v>2954740.8</v>
      </c>
      <c r="P12" s="48">
        <v>161841.41889999993</v>
      </c>
      <c r="Q12" s="98">
        <v>713068.50689999992</v>
      </c>
      <c r="R12" s="83"/>
      <c r="S12" s="83"/>
      <c r="T12" s="75"/>
      <c r="U12" s="98">
        <v>-551227.08799999999</v>
      </c>
      <c r="V12" s="83"/>
      <c r="W12" s="75"/>
    </row>
    <row r="13" spans="1:23" ht="26.25" customHeight="1">
      <c r="A13" s="47" t="s">
        <v>179</v>
      </c>
      <c r="B13" s="47" t="s">
        <v>162</v>
      </c>
      <c r="C13" s="96" t="s">
        <v>180</v>
      </c>
      <c r="D13" s="75"/>
      <c r="E13" s="47" t="s">
        <v>180</v>
      </c>
      <c r="F13" s="97" t="s">
        <v>181</v>
      </c>
      <c r="G13" s="75"/>
      <c r="H13" s="48">
        <v>1298019</v>
      </c>
      <c r="I13" s="48">
        <v>1148009</v>
      </c>
      <c r="J13" s="48">
        <v>150010</v>
      </c>
      <c r="K13" s="98">
        <v>1344570.7</v>
      </c>
      <c r="L13" s="83"/>
      <c r="M13" s="75"/>
      <c r="N13" s="48">
        <v>1148009</v>
      </c>
      <c r="O13" s="48">
        <v>196561.7</v>
      </c>
      <c r="P13" s="48">
        <v>208621.95800000001</v>
      </c>
      <c r="Q13" s="98">
        <v>161587.50700000001</v>
      </c>
      <c r="R13" s="83"/>
      <c r="S13" s="83"/>
      <c r="T13" s="75"/>
      <c r="U13" s="98">
        <v>47034.451000000001</v>
      </c>
      <c r="V13" s="83"/>
      <c r="W13" s="75"/>
    </row>
    <row r="14" spans="1:23" ht="26.25" customHeight="1">
      <c r="A14" s="47" t="s">
        <v>182</v>
      </c>
      <c r="B14" s="47" t="s">
        <v>162</v>
      </c>
      <c r="C14" s="96" t="s">
        <v>162</v>
      </c>
      <c r="D14" s="75"/>
      <c r="E14" s="47" t="s">
        <v>180</v>
      </c>
      <c r="F14" s="97" t="s">
        <v>183</v>
      </c>
      <c r="G14" s="75"/>
      <c r="H14" s="48">
        <v>1144010</v>
      </c>
      <c r="I14" s="48">
        <v>1089009</v>
      </c>
      <c r="J14" s="48">
        <v>55001</v>
      </c>
      <c r="K14" s="98">
        <v>1144010</v>
      </c>
      <c r="L14" s="83"/>
      <c r="M14" s="75"/>
      <c r="N14" s="48">
        <v>1089009</v>
      </c>
      <c r="O14" s="48">
        <v>55001</v>
      </c>
      <c r="P14" s="48">
        <v>150888.85699999999</v>
      </c>
      <c r="Q14" s="98">
        <v>150428.85699999999</v>
      </c>
      <c r="R14" s="83"/>
      <c r="S14" s="83"/>
      <c r="T14" s="75"/>
      <c r="U14" s="98">
        <v>460</v>
      </c>
      <c r="V14" s="83"/>
      <c r="W14" s="75"/>
    </row>
    <row r="15" spans="1:23" ht="26.25" customHeight="1">
      <c r="A15" s="47" t="s">
        <v>184</v>
      </c>
      <c r="B15" s="47" t="s">
        <v>162</v>
      </c>
      <c r="C15" s="96" t="s">
        <v>162</v>
      </c>
      <c r="D15" s="75"/>
      <c r="E15" s="47" t="s">
        <v>162</v>
      </c>
      <c r="F15" s="97" t="s">
        <v>185</v>
      </c>
      <c r="G15" s="75"/>
      <c r="H15" s="48">
        <v>1144010</v>
      </c>
      <c r="I15" s="48">
        <v>1089009</v>
      </c>
      <c r="J15" s="48">
        <v>55001</v>
      </c>
      <c r="K15" s="98">
        <v>1144010</v>
      </c>
      <c r="L15" s="83"/>
      <c r="M15" s="75"/>
      <c r="N15" s="48">
        <v>1089009</v>
      </c>
      <c r="O15" s="48">
        <v>55001</v>
      </c>
      <c r="P15" s="48">
        <v>150888.85699999999</v>
      </c>
      <c r="Q15" s="98">
        <v>150428.85699999999</v>
      </c>
      <c r="R15" s="83"/>
      <c r="S15" s="83"/>
      <c r="T15" s="75"/>
      <c r="U15" s="98">
        <v>460</v>
      </c>
      <c r="V15" s="83"/>
      <c r="W15" s="75"/>
    </row>
    <row r="16" spans="1:23" ht="26.25" customHeight="1">
      <c r="A16" s="47" t="s">
        <v>186</v>
      </c>
      <c r="B16" s="47" t="s">
        <v>162</v>
      </c>
      <c r="C16" s="96" t="s">
        <v>162</v>
      </c>
      <c r="D16" s="75"/>
      <c r="E16" s="47" t="s">
        <v>163</v>
      </c>
      <c r="F16" s="97" t="s">
        <v>187</v>
      </c>
      <c r="G16" s="75"/>
      <c r="H16" s="48">
        <v>0</v>
      </c>
      <c r="I16" s="48">
        <v>0</v>
      </c>
      <c r="J16" s="48">
        <v>0</v>
      </c>
      <c r="K16" s="98">
        <v>0</v>
      </c>
      <c r="L16" s="83"/>
      <c r="M16" s="75"/>
      <c r="N16" s="48">
        <v>0</v>
      </c>
      <c r="O16" s="48">
        <v>0</v>
      </c>
      <c r="P16" s="48">
        <v>0</v>
      </c>
      <c r="Q16" s="98">
        <v>0</v>
      </c>
      <c r="R16" s="83"/>
      <c r="S16" s="83"/>
      <c r="T16" s="75"/>
      <c r="U16" s="98">
        <v>0</v>
      </c>
      <c r="V16" s="83"/>
      <c r="W16" s="75"/>
    </row>
    <row r="17" spans="1:23" ht="26.25" customHeight="1">
      <c r="A17" s="47" t="s">
        <v>188</v>
      </c>
      <c r="B17" s="47" t="s">
        <v>162</v>
      </c>
      <c r="C17" s="96" t="s">
        <v>162</v>
      </c>
      <c r="D17" s="75"/>
      <c r="E17" s="47" t="s">
        <v>164</v>
      </c>
      <c r="F17" s="97" t="s">
        <v>189</v>
      </c>
      <c r="G17" s="75"/>
      <c r="H17" s="48">
        <v>0</v>
      </c>
      <c r="I17" s="48">
        <v>0</v>
      </c>
      <c r="J17" s="48">
        <v>0</v>
      </c>
      <c r="K17" s="98">
        <v>0</v>
      </c>
      <c r="L17" s="83"/>
      <c r="M17" s="75"/>
      <c r="N17" s="48">
        <v>0</v>
      </c>
      <c r="O17" s="48">
        <v>0</v>
      </c>
      <c r="P17" s="48">
        <v>0</v>
      </c>
      <c r="Q17" s="98">
        <v>0</v>
      </c>
      <c r="R17" s="83"/>
      <c r="S17" s="83"/>
      <c r="T17" s="75"/>
      <c r="U17" s="98">
        <v>0</v>
      </c>
      <c r="V17" s="83"/>
      <c r="W17" s="75"/>
    </row>
    <row r="18" spans="1:23" ht="26.25" customHeight="1">
      <c r="A18" s="47" t="s">
        <v>190</v>
      </c>
      <c r="B18" s="47" t="s">
        <v>162</v>
      </c>
      <c r="C18" s="96" t="s">
        <v>163</v>
      </c>
      <c r="D18" s="75"/>
      <c r="E18" s="47" t="s">
        <v>180</v>
      </c>
      <c r="F18" s="97" t="s">
        <v>191</v>
      </c>
      <c r="G18" s="75"/>
      <c r="H18" s="48">
        <v>0</v>
      </c>
      <c r="I18" s="48">
        <v>0</v>
      </c>
      <c r="J18" s="48">
        <v>0</v>
      </c>
      <c r="K18" s="98">
        <v>0</v>
      </c>
      <c r="L18" s="83"/>
      <c r="M18" s="75"/>
      <c r="N18" s="48">
        <v>0</v>
      </c>
      <c r="O18" s="48">
        <v>0</v>
      </c>
      <c r="P18" s="48">
        <v>0</v>
      </c>
      <c r="Q18" s="98">
        <v>0</v>
      </c>
      <c r="R18" s="83"/>
      <c r="S18" s="83"/>
      <c r="T18" s="75"/>
      <c r="U18" s="98">
        <v>0</v>
      </c>
      <c r="V18" s="83"/>
      <c r="W18" s="75"/>
    </row>
    <row r="19" spans="1:23" ht="26.25" customHeight="1">
      <c r="A19" s="47" t="s">
        <v>192</v>
      </c>
      <c r="B19" s="47" t="s">
        <v>162</v>
      </c>
      <c r="C19" s="96" t="s">
        <v>163</v>
      </c>
      <c r="D19" s="75"/>
      <c r="E19" s="47" t="s">
        <v>162</v>
      </c>
      <c r="F19" s="97" t="s">
        <v>193</v>
      </c>
      <c r="G19" s="75"/>
      <c r="H19" s="48">
        <v>0</v>
      </c>
      <c r="I19" s="48">
        <v>0</v>
      </c>
      <c r="J19" s="48">
        <v>0</v>
      </c>
      <c r="K19" s="98">
        <v>0</v>
      </c>
      <c r="L19" s="83"/>
      <c r="M19" s="75"/>
      <c r="N19" s="48">
        <v>0</v>
      </c>
      <c r="O19" s="48">
        <v>0</v>
      </c>
      <c r="P19" s="48">
        <v>0</v>
      </c>
      <c r="Q19" s="98">
        <v>0</v>
      </c>
      <c r="R19" s="83"/>
      <c r="S19" s="83"/>
      <c r="T19" s="75"/>
      <c r="U19" s="98">
        <v>0</v>
      </c>
      <c r="V19" s="83"/>
      <c r="W19" s="75"/>
    </row>
    <row r="20" spans="1:23" ht="26.25" customHeight="1">
      <c r="A20" s="47" t="s">
        <v>194</v>
      </c>
      <c r="B20" s="47" t="s">
        <v>162</v>
      </c>
      <c r="C20" s="96" t="s">
        <v>163</v>
      </c>
      <c r="D20" s="75"/>
      <c r="E20" s="47" t="s">
        <v>163</v>
      </c>
      <c r="F20" s="97" t="s">
        <v>195</v>
      </c>
      <c r="G20" s="75"/>
      <c r="H20" s="48">
        <v>0</v>
      </c>
      <c r="I20" s="48">
        <v>0</v>
      </c>
      <c r="J20" s="48">
        <v>0</v>
      </c>
      <c r="K20" s="98">
        <v>0</v>
      </c>
      <c r="L20" s="83"/>
      <c r="M20" s="75"/>
      <c r="N20" s="48">
        <v>0</v>
      </c>
      <c r="O20" s="48">
        <v>0</v>
      </c>
      <c r="P20" s="48">
        <v>0</v>
      </c>
      <c r="Q20" s="98">
        <v>0</v>
      </c>
      <c r="R20" s="83"/>
      <c r="S20" s="83"/>
      <c r="T20" s="75"/>
      <c r="U20" s="98">
        <v>0</v>
      </c>
      <c r="V20" s="83"/>
      <c r="W20" s="75"/>
    </row>
    <row r="21" spans="1:23" ht="26.25" customHeight="1">
      <c r="A21" s="47" t="s">
        <v>196</v>
      </c>
      <c r="B21" s="47" t="s">
        <v>162</v>
      </c>
      <c r="C21" s="96" t="s">
        <v>164</v>
      </c>
      <c r="D21" s="75"/>
      <c r="E21" s="47" t="s">
        <v>180</v>
      </c>
      <c r="F21" s="97" t="s">
        <v>197</v>
      </c>
      <c r="G21" s="75"/>
      <c r="H21" s="48">
        <v>18000</v>
      </c>
      <c r="I21" s="48">
        <v>18000</v>
      </c>
      <c r="J21" s="48">
        <v>0</v>
      </c>
      <c r="K21" s="98">
        <v>18000</v>
      </c>
      <c r="L21" s="83"/>
      <c r="M21" s="75"/>
      <c r="N21" s="48">
        <v>18000</v>
      </c>
      <c r="O21" s="48">
        <v>0</v>
      </c>
      <c r="P21" s="48">
        <v>2282</v>
      </c>
      <c r="Q21" s="98">
        <v>2282</v>
      </c>
      <c r="R21" s="83"/>
      <c r="S21" s="83"/>
      <c r="T21" s="75"/>
      <c r="U21" s="98">
        <v>0</v>
      </c>
      <c r="V21" s="83"/>
      <c r="W21" s="75"/>
    </row>
    <row r="22" spans="1:23" ht="26.25" customHeight="1">
      <c r="A22" s="47" t="s">
        <v>198</v>
      </c>
      <c r="B22" s="47" t="s">
        <v>162</v>
      </c>
      <c r="C22" s="96" t="s">
        <v>164</v>
      </c>
      <c r="D22" s="75"/>
      <c r="E22" s="47" t="s">
        <v>162</v>
      </c>
      <c r="F22" s="97" t="s">
        <v>199</v>
      </c>
      <c r="G22" s="75"/>
      <c r="H22" s="48">
        <v>0</v>
      </c>
      <c r="I22" s="48">
        <v>0</v>
      </c>
      <c r="J22" s="48">
        <v>0</v>
      </c>
      <c r="K22" s="98">
        <v>0</v>
      </c>
      <c r="L22" s="83"/>
      <c r="M22" s="75"/>
      <c r="N22" s="48">
        <v>0</v>
      </c>
      <c r="O22" s="48">
        <v>0</v>
      </c>
      <c r="P22" s="48">
        <v>0</v>
      </c>
      <c r="Q22" s="98">
        <v>0</v>
      </c>
      <c r="R22" s="83"/>
      <c r="S22" s="83"/>
      <c r="T22" s="75"/>
      <c r="U22" s="98">
        <v>0</v>
      </c>
      <c r="V22" s="83"/>
      <c r="W22" s="75"/>
    </row>
    <row r="23" spans="1:23" ht="26.25" customHeight="1">
      <c r="A23" s="47" t="s">
        <v>200</v>
      </c>
      <c r="B23" s="47" t="s">
        <v>162</v>
      </c>
      <c r="C23" s="96" t="s">
        <v>164</v>
      </c>
      <c r="D23" s="75"/>
      <c r="E23" s="47" t="s">
        <v>163</v>
      </c>
      <c r="F23" s="97" t="s">
        <v>201</v>
      </c>
      <c r="G23" s="75"/>
      <c r="H23" s="48">
        <v>0</v>
      </c>
      <c r="I23" s="48">
        <v>0</v>
      </c>
      <c r="J23" s="48">
        <v>0</v>
      </c>
      <c r="K23" s="98">
        <v>0</v>
      </c>
      <c r="L23" s="83"/>
      <c r="M23" s="75"/>
      <c r="N23" s="48">
        <v>0</v>
      </c>
      <c r="O23" s="48">
        <v>0</v>
      </c>
      <c r="P23" s="48">
        <v>0</v>
      </c>
      <c r="Q23" s="98">
        <v>0</v>
      </c>
      <c r="R23" s="83"/>
      <c r="S23" s="83"/>
      <c r="T23" s="75"/>
      <c r="U23" s="98">
        <v>0</v>
      </c>
      <c r="V23" s="83"/>
      <c r="W23" s="75"/>
    </row>
    <row r="24" spans="1:23" ht="26.25" customHeight="1">
      <c r="A24" s="47" t="s">
        <v>202</v>
      </c>
      <c r="B24" s="47" t="s">
        <v>162</v>
      </c>
      <c r="C24" s="96" t="s">
        <v>164</v>
      </c>
      <c r="D24" s="75"/>
      <c r="E24" s="47" t="s">
        <v>164</v>
      </c>
      <c r="F24" s="97" t="s">
        <v>203</v>
      </c>
      <c r="G24" s="75"/>
      <c r="H24" s="48">
        <v>18000</v>
      </c>
      <c r="I24" s="48">
        <v>18000</v>
      </c>
      <c r="J24" s="48">
        <v>0</v>
      </c>
      <c r="K24" s="98">
        <v>18000</v>
      </c>
      <c r="L24" s="83"/>
      <c r="M24" s="75"/>
      <c r="N24" s="48">
        <v>18000</v>
      </c>
      <c r="O24" s="48">
        <v>0</v>
      </c>
      <c r="P24" s="48">
        <v>2282</v>
      </c>
      <c r="Q24" s="98">
        <v>2282</v>
      </c>
      <c r="R24" s="83"/>
      <c r="S24" s="83"/>
      <c r="T24" s="75"/>
      <c r="U24" s="98">
        <v>0</v>
      </c>
      <c r="V24" s="83"/>
      <c r="W24" s="75"/>
    </row>
    <row r="25" spans="1:23" ht="26.25" customHeight="1">
      <c r="A25" s="47" t="s">
        <v>204</v>
      </c>
      <c r="B25" s="47" t="s">
        <v>162</v>
      </c>
      <c r="C25" s="96" t="s">
        <v>165</v>
      </c>
      <c r="D25" s="75"/>
      <c r="E25" s="47" t="s">
        <v>180</v>
      </c>
      <c r="F25" s="97" t="s">
        <v>205</v>
      </c>
      <c r="G25" s="75"/>
      <c r="H25" s="48">
        <v>0</v>
      </c>
      <c r="I25" s="48">
        <v>0</v>
      </c>
      <c r="J25" s="48">
        <v>0</v>
      </c>
      <c r="K25" s="98">
        <v>0</v>
      </c>
      <c r="L25" s="83"/>
      <c r="M25" s="75"/>
      <c r="N25" s="48">
        <v>0</v>
      </c>
      <c r="O25" s="48">
        <v>0</v>
      </c>
      <c r="P25" s="48">
        <v>0</v>
      </c>
      <c r="Q25" s="98">
        <v>0</v>
      </c>
      <c r="R25" s="83"/>
      <c r="S25" s="83"/>
      <c r="T25" s="75"/>
      <c r="U25" s="98">
        <v>0</v>
      </c>
      <c r="V25" s="83"/>
      <c r="W25" s="75"/>
    </row>
    <row r="26" spans="1:23" ht="26.25" customHeight="1">
      <c r="A26" s="47" t="s">
        <v>206</v>
      </c>
      <c r="B26" s="47" t="s">
        <v>162</v>
      </c>
      <c r="C26" s="96" t="s">
        <v>165</v>
      </c>
      <c r="D26" s="75"/>
      <c r="E26" s="47" t="s">
        <v>162</v>
      </c>
      <c r="F26" s="97" t="s">
        <v>207</v>
      </c>
      <c r="G26" s="75"/>
      <c r="H26" s="48">
        <v>0</v>
      </c>
      <c r="I26" s="48">
        <v>0</v>
      </c>
      <c r="J26" s="48">
        <v>0</v>
      </c>
      <c r="K26" s="98">
        <v>0</v>
      </c>
      <c r="L26" s="83"/>
      <c r="M26" s="75"/>
      <c r="N26" s="48">
        <v>0</v>
      </c>
      <c r="O26" s="48">
        <v>0</v>
      </c>
      <c r="P26" s="48">
        <v>0</v>
      </c>
      <c r="Q26" s="98">
        <v>0</v>
      </c>
      <c r="R26" s="83"/>
      <c r="S26" s="83"/>
      <c r="T26" s="75"/>
      <c r="U26" s="98">
        <v>0</v>
      </c>
      <c r="V26" s="83"/>
      <c r="W26" s="75"/>
    </row>
    <row r="27" spans="1:23" ht="26.25" customHeight="1">
      <c r="A27" s="47" t="s">
        <v>208</v>
      </c>
      <c r="B27" s="47" t="s">
        <v>162</v>
      </c>
      <c r="C27" s="96" t="s">
        <v>166</v>
      </c>
      <c r="D27" s="75"/>
      <c r="E27" s="47" t="s">
        <v>180</v>
      </c>
      <c r="F27" s="97" t="s">
        <v>209</v>
      </c>
      <c r="G27" s="75"/>
      <c r="H27" s="48">
        <v>0</v>
      </c>
      <c r="I27" s="48">
        <v>0</v>
      </c>
      <c r="J27" s="48">
        <v>0</v>
      </c>
      <c r="K27" s="98">
        <v>0</v>
      </c>
      <c r="L27" s="83"/>
      <c r="M27" s="75"/>
      <c r="N27" s="48">
        <v>0</v>
      </c>
      <c r="O27" s="48">
        <v>0</v>
      </c>
      <c r="P27" s="48">
        <v>0</v>
      </c>
      <c r="Q27" s="98">
        <v>0</v>
      </c>
      <c r="R27" s="83"/>
      <c r="S27" s="83"/>
      <c r="T27" s="75"/>
      <c r="U27" s="98">
        <v>0</v>
      </c>
      <c r="V27" s="83"/>
      <c r="W27" s="75"/>
    </row>
    <row r="28" spans="1:23" ht="26.25" customHeight="1">
      <c r="A28" s="47" t="s">
        <v>210</v>
      </c>
      <c r="B28" s="47" t="s">
        <v>162</v>
      </c>
      <c r="C28" s="96" t="s">
        <v>166</v>
      </c>
      <c r="D28" s="75"/>
      <c r="E28" s="47" t="s">
        <v>162</v>
      </c>
      <c r="F28" s="97" t="s">
        <v>211</v>
      </c>
      <c r="G28" s="75"/>
      <c r="H28" s="48">
        <v>0</v>
      </c>
      <c r="I28" s="48">
        <v>0</v>
      </c>
      <c r="J28" s="48">
        <v>0</v>
      </c>
      <c r="K28" s="98">
        <v>0</v>
      </c>
      <c r="L28" s="83"/>
      <c r="M28" s="75"/>
      <c r="N28" s="48">
        <v>0</v>
      </c>
      <c r="O28" s="48">
        <v>0</v>
      </c>
      <c r="P28" s="48">
        <v>0</v>
      </c>
      <c r="Q28" s="98">
        <v>0</v>
      </c>
      <c r="R28" s="83"/>
      <c r="S28" s="83"/>
      <c r="T28" s="75"/>
      <c r="U28" s="98">
        <v>0</v>
      </c>
      <c r="V28" s="83"/>
      <c r="W28" s="75"/>
    </row>
    <row r="29" spans="1:23" ht="26.25" customHeight="1">
      <c r="A29" s="47" t="s">
        <v>212</v>
      </c>
      <c r="B29" s="47" t="s">
        <v>162</v>
      </c>
      <c r="C29" s="96" t="s">
        <v>167</v>
      </c>
      <c r="D29" s="75"/>
      <c r="E29" s="47" t="s">
        <v>180</v>
      </c>
      <c r="F29" s="97" t="s">
        <v>213</v>
      </c>
      <c r="G29" s="75"/>
      <c r="H29" s="48">
        <v>136009</v>
      </c>
      <c r="I29" s="48">
        <v>41000</v>
      </c>
      <c r="J29" s="48">
        <v>95009</v>
      </c>
      <c r="K29" s="98">
        <v>182560.7</v>
      </c>
      <c r="L29" s="83"/>
      <c r="M29" s="75"/>
      <c r="N29" s="48">
        <v>41000</v>
      </c>
      <c r="O29" s="48">
        <v>141560.70000000001</v>
      </c>
      <c r="P29" s="48">
        <v>55451.101000000002</v>
      </c>
      <c r="Q29" s="98">
        <v>8876.65</v>
      </c>
      <c r="R29" s="83"/>
      <c r="S29" s="83"/>
      <c r="T29" s="75"/>
      <c r="U29" s="98">
        <v>46574.451000000001</v>
      </c>
      <c r="V29" s="83"/>
      <c r="W29" s="75"/>
    </row>
    <row r="30" spans="1:23" ht="26.25" customHeight="1">
      <c r="A30" s="47" t="s">
        <v>214</v>
      </c>
      <c r="B30" s="47" t="s">
        <v>162</v>
      </c>
      <c r="C30" s="96" t="s">
        <v>167</v>
      </c>
      <c r="D30" s="75"/>
      <c r="E30" s="47" t="s">
        <v>162</v>
      </c>
      <c r="F30" s="97" t="s">
        <v>215</v>
      </c>
      <c r="G30" s="75"/>
      <c r="H30" s="48">
        <v>136009</v>
      </c>
      <c r="I30" s="48">
        <v>41000</v>
      </c>
      <c r="J30" s="48">
        <v>95009</v>
      </c>
      <c r="K30" s="98">
        <v>182560.7</v>
      </c>
      <c r="L30" s="83"/>
      <c r="M30" s="75"/>
      <c r="N30" s="48">
        <v>41000</v>
      </c>
      <c r="O30" s="48">
        <v>141560.70000000001</v>
      </c>
      <c r="P30" s="48">
        <v>55451.101000000002</v>
      </c>
      <c r="Q30" s="98">
        <v>8876.65</v>
      </c>
      <c r="R30" s="83"/>
      <c r="S30" s="83"/>
      <c r="T30" s="75"/>
      <c r="U30" s="98">
        <v>46574.451000000001</v>
      </c>
      <c r="V30" s="83"/>
      <c r="W30" s="75"/>
    </row>
    <row r="31" spans="1:23" ht="26.25" customHeight="1">
      <c r="A31" s="47" t="s">
        <v>216</v>
      </c>
      <c r="B31" s="47" t="s">
        <v>162</v>
      </c>
      <c r="C31" s="96" t="s">
        <v>168</v>
      </c>
      <c r="D31" s="75"/>
      <c r="E31" s="47" t="s">
        <v>180</v>
      </c>
      <c r="F31" s="97" t="s">
        <v>217</v>
      </c>
      <c r="G31" s="75"/>
      <c r="H31" s="48">
        <v>0</v>
      </c>
      <c r="I31" s="48">
        <v>0</v>
      </c>
      <c r="J31" s="48">
        <v>0</v>
      </c>
      <c r="K31" s="98">
        <v>0</v>
      </c>
      <c r="L31" s="83"/>
      <c r="M31" s="75"/>
      <c r="N31" s="48">
        <v>0</v>
      </c>
      <c r="O31" s="48">
        <v>0</v>
      </c>
      <c r="P31" s="48">
        <v>0</v>
      </c>
      <c r="Q31" s="98">
        <v>0</v>
      </c>
      <c r="R31" s="83"/>
      <c r="S31" s="83"/>
      <c r="T31" s="75"/>
      <c r="U31" s="98">
        <v>0</v>
      </c>
      <c r="V31" s="83"/>
      <c r="W31" s="75"/>
    </row>
    <row r="32" spans="1:23" ht="26.25" customHeight="1">
      <c r="A32" s="47" t="s">
        <v>218</v>
      </c>
      <c r="B32" s="47" t="s">
        <v>162</v>
      </c>
      <c r="C32" s="96" t="s">
        <v>168</v>
      </c>
      <c r="D32" s="75"/>
      <c r="E32" s="47" t="s">
        <v>162</v>
      </c>
      <c r="F32" s="97" t="s">
        <v>219</v>
      </c>
      <c r="G32" s="75"/>
      <c r="H32" s="48">
        <v>0</v>
      </c>
      <c r="I32" s="48">
        <v>0</v>
      </c>
      <c r="J32" s="48">
        <v>0</v>
      </c>
      <c r="K32" s="98">
        <v>0</v>
      </c>
      <c r="L32" s="83"/>
      <c r="M32" s="75"/>
      <c r="N32" s="48">
        <v>0</v>
      </c>
      <c r="O32" s="48">
        <v>0</v>
      </c>
      <c r="P32" s="48">
        <v>0</v>
      </c>
      <c r="Q32" s="98">
        <v>0</v>
      </c>
      <c r="R32" s="83"/>
      <c r="S32" s="83"/>
      <c r="T32" s="75"/>
      <c r="U32" s="98">
        <v>0</v>
      </c>
      <c r="V32" s="83"/>
      <c r="W32" s="75"/>
    </row>
    <row r="33" spans="1:23" ht="26.25" customHeight="1">
      <c r="A33" s="47" t="s">
        <v>220</v>
      </c>
      <c r="B33" s="47" t="s">
        <v>162</v>
      </c>
      <c r="C33" s="96" t="s">
        <v>169</v>
      </c>
      <c r="D33" s="75"/>
      <c r="E33" s="47" t="s">
        <v>180</v>
      </c>
      <c r="F33" s="97" t="s">
        <v>221</v>
      </c>
      <c r="G33" s="75"/>
      <c r="H33" s="48">
        <v>0</v>
      </c>
      <c r="I33" s="48">
        <v>0</v>
      </c>
      <c r="J33" s="48">
        <v>0</v>
      </c>
      <c r="K33" s="98">
        <v>0</v>
      </c>
      <c r="L33" s="83"/>
      <c r="M33" s="75"/>
      <c r="N33" s="48">
        <v>0</v>
      </c>
      <c r="O33" s="48">
        <v>0</v>
      </c>
      <c r="P33" s="48">
        <v>0</v>
      </c>
      <c r="Q33" s="98">
        <v>0</v>
      </c>
      <c r="R33" s="83"/>
      <c r="S33" s="83"/>
      <c r="T33" s="75"/>
      <c r="U33" s="98">
        <v>0</v>
      </c>
      <c r="V33" s="83"/>
      <c r="W33" s="75"/>
    </row>
    <row r="34" spans="1:23" ht="26.25" customHeight="1">
      <c r="A34" s="47" t="s">
        <v>222</v>
      </c>
      <c r="B34" s="47" t="s">
        <v>162</v>
      </c>
      <c r="C34" s="96" t="s">
        <v>169</v>
      </c>
      <c r="D34" s="75"/>
      <c r="E34" s="47" t="s">
        <v>162</v>
      </c>
      <c r="F34" s="97" t="s">
        <v>221</v>
      </c>
      <c r="G34" s="75"/>
      <c r="H34" s="48">
        <v>0</v>
      </c>
      <c r="I34" s="48">
        <v>0</v>
      </c>
      <c r="J34" s="48">
        <v>0</v>
      </c>
      <c r="K34" s="98">
        <v>0</v>
      </c>
      <c r="L34" s="83"/>
      <c r="M34" s="75"/>
      <c r="N34" s="48">
        <v>0</v>
      </c>
      <c r="O34" s="48">
        <v>0</v>
      </c>
      <c r="P34" s="48">
        <v>0</v>
      </c>
      <c r="Q34" s="98">
        <v>0</v>
      </c>
      <c r="R34" s="83"/>
      <c r="S34" s="83"/>
      <c r="T34" s="75"/>
      <c r="U34" s="98">
        <v>0</v>
      </c>
      <c r="V34" s="83"/>
      <c r="W34" s="75"/>
    </row>
    <row r="35" spans="1:23" ht="26.25" customHeight="1">
      <c r="A35" s="47" t="s">
        <v>223</v>
      </c>
      <c r="B35" s="47" t="s">
        <v>162</v>
      </c>
      <c r="C35" s="96" t="s">
        <v>169</v>
      </c>
      <c r="D35" s="75"/>
      <c r="E35" s="47" t="s">
        <v>162</v>
      </c>
      <c r="F35" s="97" t="s">
        <v>224</v>
      </c>
      <c r="G35" s="75"/>
      <c r="H35" s="48">
        <v>0</v>
      </c>
      <c r="I35" s="48">
        <v>0</v>
      </c>
      <c r="J35" s="48">
        <v>0</v>
      </c>
      <c r="K35" s="98">
        <v>0</v>
      </c>
      <c r="L35" s="83"/>
      <c r="M35" s="75"/>
      <c r="N35" s="48">
        <v>0</v>
      </c>
      <c r="O35" s="48">
        <v>0</v>
      </c>
      <c r="P35" s="48">
        <v>0</v>
      </c>
      <c r="Q35" s="98">
        <v>0</v>
      </c>
      <c r="R35" s="83"/>
      <c r="S35" s="83"/>
      <c r="T35" s="75"/>
      <c r="U35" s="98">
        <v>0</v>
      </c>
      <c r="V35" s="83"/>
      <c r="W35" s="75"/>
    </row>
    <row r="36" spans="1:23" ht="26.25" customHeight="1">
      <c r="A36" s="47" t="s">
        <v>225</v>
      </c>
      <c r="B36" s="47" t="s">
        <v>162</v>
      </c>
      <c r="C36" s="96" t="s">
        <v>169</v>
      </c>
      <c r="D36" s="75"/>
      <c r="E36" s="47" t="s">
        <v>162</v>
      </c>
      <c r="F36" s="97" t="s">
        <v>226</v>
      </c>
      <c r="G36" s="75"/>
      <c r="H36" s="48">
        <v>0</v>
      </c>
      <c r="I36" s="48">
        <v>0</v>
      </c>
      <c r="J36" s="48">
        <v>0</v>
      </c>
      <c r="K36" s="98">
        <v>0</v>
      </c>
      <c r="L36" s="83"/>
      <c r="M36" s="75"/>
      <c r="N36" s="48">
        <v>0</v>
      </c>
      <c r="O36" s="48">
        <v>0</v>
      </c>
      <c r="P36" s="48">
        <v>0</v>
      </c>
      <c r="Q36" s="98">
        <v>0</v>
      </c>
      <c r="R36" s="83"/>
      <c r="S36" s="83"/>
      <c r="T36" s="75"/>
      <c r="U36" s="98">
        <v>0</v>
      </c>
      <c r="V36" s="83"/>
      <c r="W36" s="75"/>
    </row>
    <row r="37" spans="1:23" ht="26.25" customHeight="1">
      <c r="A37" s="47" t="s">
        <v>227</v>
      </c>
      <c r="B37" s="47" t="s">
        <v>162</v>
      </c>
      <c r="C37" s="96" t="s">
        <v>169</v>
      </c>
      <c r="D37" s="75"/>
      <c r="E37" s="47" t="s">
        <v>162</v>
      </c>
      <c r="F37" s="97" t="s">
        <v>228</v>
      </c>
      <c r="G37" s="75"/>
      <c r="H37" s="48">
        <v>0</v>
      </c>
      <c r="I37" s="48">
        <v>0</v>
      </c>
      <c r="J37" s="48">
        <v>0</v>
      </c>
      <c r="K37" s="98">
        <v>0</v>
      </c>
      <c r="L37" s="83"/>
      <c r="M37" s="75"/>
      <c r="N37" s="48">
        <v>0</v>
      </c>
      <c r="O37" s="48">
        <v>0</v>
      </c>
      <c r="P37" s="48">
        <v>0</v>
      </c>
      <c r="Q37" s="98">
        <v>0</v>
      </c>
      <c r="R37" s="83"/>
      <c r="S37" s="83"/>
      <c r="T37" s="75"/>
      <c r="U37" s="98">
        <v>0</v>
      </c>
      <c r="V37" s="83"/>
      <c r="W37" s="75"/>
    </row>
    <row r="38" spans="1:23" ht="26.25" customHeight="1">
      <c r="A38" s="47" t="s">
        <v>229</v>
      </c>
      <c r="B38" s="47" t="s">
        <v>163</v>
      </c>
      <c r="C38" s="96" t="s">
        <v>180</v>
      </c>
      <c r="D38" s="75"/>
      <c r="E38" s="47" t="s">
        <v>180</v>
      </c>
      <c r="F38" s="97" t="s">
        <v>230</v>
      </c>
      <c r="G38" s="75"/>
      <c r="H38" s="48">
        <v>5000</v>
      </c>
      <c r="I38" s="48">
        <v>5000</v>
      </c>
      <c r="J38" s="48">
        <v>0</v>
      </c>
      <c r="K38" s="98">
        <v>5000</v>
      </c>
      <c r="L38" s="83"/>
      <c r="M38" s="75"/>
      <c r="N38" s="48">
        <v>5000</v>
      </c>
      <c r="O38" s="48">
        <v>0</v>
      </c>
      <c r="P38" s="48">
        <v>0</v>
      </c>
      <c r="Q38" s="98">
        <v>0</v>
      </c>
      <c r="R38" s="83"/>
      <c r="S38" s="83"/>
      <c r="T38" s="75"/>
      <c r="U38" s="98">
        <v>0</v>
      </c>
      <c r="V38" s="83"/>
      <c r="W38" s="75"/>
    </row>
    <row r="39" spans="1:23" ht="26.25" customHeight="1">
      <c r="A39" s="47" t="s">
        <v>231</v>
      </c>
      <c r="B39" s="47" t="s">
        <v>163</v>
      </c>
      <c r="C39" s="96" t="s">
        <v>162</v>
      </c>
      <c r="D39" s="75"/>
      <c r="E39" s="47" t="s">
        <v>180</v>
      </c>
      <c r="F39" s="97" t="s">
        <v>232</v>
      </c>
      <c r="G39" s="75"/>
      <c r="H39" s="48">
        <v>0</v>
      </c>
      <c r="I39" s="48">
        <v>0</v>
      </c>
      <c r="J39" s="48">
        <v>0</v>
      </c>
      <c r="K39" s="98">
        <v>0</v>
      </c>
      <c r="L39" s="83"/>
      <c r="M39" s="75"/>
      <c r="N39" s="48">
        <v>0</v>
      </c>
      <c r="O39" s="48">
        <v>0</v>
      </c>
      <c r="P39" s="48">
        <v>0</v>
      </c>
      <c r="Q39" s="98">
        <v>0</v>
      </c>
      <c r="R39" s="83"/>
      <c r="S39" s="83"/>
      <c r="T39" s="75"/>
      <c r="U39" s="98">
        <v>0</v>
      </c>
      <c r="V39" s="83"/>
      <c r="W39" s="75"/>
    </row>
    <row r="40" spans="1:23" ht="26.25" customHeight="1">
      <c r="A40" s="47" t="s">
        <v>233</v>
      </c>
      <c r="B40" s="47" t="s">
        <v>163</v>
      </c>
      <c r="C40" s="96" t="s">
        <v>162</v>
      </c>
      <c r="D40" s="75"/>
      <c r="E40" s="47" t="s">
        <v>162</v>
      </c>
      <c r="F40" s="97" t="s">
        <v>234</v>
      </c>
      <c r="G40" s="75"/>
      <c r="H40" s="48">
        <v>0</v>
      </c>
      <c r="I40" s="48">
        <v>0</v>
      </c>
      <c r="J40" s="48">
        <v>0</v>
      </c>
      <c r="K40" s="98">
        <v>0</v>
      </c>
      <c r="L40" s="83"/>
      <c r="M40" s="75"/>
      <c r="N40" s="48">
        <v>0</v>
      </c>
      <c r="O40" s="48">
        <v>0</v>
      </c>
      <c r="P40" s="48">
        <v>0</v>
      </c>
      <c r="Q40" s="98">
        <v>0</v>
      </c>
      <c r="R40" s="83"/>
      <c r="S40" s="83"/>
      <c r="T40" s="75"/>
      <c r="U40" s="98">
        <v>0</v>
      </c>
      <c r="V40" s="83"/>
      <c r="W40" s="75"/>
    </row>
    <row r="41" spans="1:23" ht="26.25" customHeight="1">
      <c r="A41" s="47" t="s">
        <v>235</v>
      </c>
      <c r="B41" s="47" t="s">
        <v>163</v>
      </c>
      <c r="C41" s="96" t="s">
        <v>163</v>
      </c>
      <c r="D41" s="75"/>
      <c r="E41" s="47" t="s">
        <v>180</v>
      </c>
      <c r="F41" s="97" t="s">
        <v>236</v>
      </c>
      <c r="G41" s="75"/>
      <c r="H41" s="48">
        <v>0</v>
      </c>
      <c r="I41" s="48">
        <v>0</v>
      </c>
      <c r="J41" s="48">
        <v>0</v>
      </c>
      <c r="K41" s="98">
        <v>0</v>
      </c>
      <c r="L41" s="83"/>
      <c r="M41" s="75"/>
      <c r="N41" s="48">
        <v>0</v>
      </c>
      <c r="O41" s="48">
        <v>0</v>
      </c>
      <c r="P41" s="48">
        <v>0</v>
      </c>
      <c r="Q41" s="98">
        <v>0</v>
      </c>
      <c r="R41" s="83"/>
      <c r="S41" s="83"/>
      <c r="T41" s="75"/>
      <c r="U41" s="98">
        <v>0</v>
      </c>
      <c r="V41" s="83"/>
      <c r="W41" s="75"/>
    </row>
    <row r="42" spans="1:23" ht="26.25" customHeight="1">
      <c r="A42" s="47" t="s">
        <v>237</v>
      </c>
      <c r="B42" s="47" t="s">
        <v>163</v>
      </c>
      <c r="C42" s="96" t="s">
        <v>163</v>
      </c>
      <c r="D42" s="75"/>
      <c r="E42" s="47" t="s">
        <v>162</v>
      </c>
      <c r="F42" s="97" t="s">
        <v>238</v>
      </c>
      <c r="G42" s="75"/>
      <c r="H42" s="48">
        <v>0</v>
      </c>
      <c r="I42" s="48">
        <v>0</v>
      </c>
      <c r="J42" s="48">
        <v>0</v>
      </c>
      <c r="K42" s="98">
        <v>0</v>
      </c>
      <c r="L42" s="83"/>
      <c r="M42" s="75"/>
      <c r="N42" s="48">
        <v>0</v>
      </c>
      <c r="O42" s="48">
        <v>0</v>
      </c>
      <c r="P42" s="48">
        <v>0</v>
      </c>
      <c r="Q42" s="98">
        <v>0</v>
      </c>
      <c r="R42" s="83"/>
      <c r="S42" s="83"/>
      <c r="T42" s="75"/>
      <c r="U42" s="98">
        <v>0</v>
      </c>
      <c r="V42" s="83"/>
      <c r="W42" s="75"/>
    </row>
    <row r="43" spans="1:23" ht="26.25" customHeight="1">
      <c r="A43" s="47" t="s">
        <v>239</v>
      </c>
      <c r="B43" s="47" t="s">
        <v>163</v>
      </c>
      <c r="C43" s="96" t="s">
        <v>164</v>
      </c>
      <c r="D43" s="75"/>
      <c r="E43" s="47" t="s">
        <v>180</v>
      </c>
      <c r="F43" s="97" t="s">
        <v>240</v>
      </c>
      <c r="G43" s="75"/>
      <c r="H43" s="48">
        <v>0</v>
      </c>
      <c r="I43" s="48">
        <v>0</v>
      </c>
      <c r="J43" s="48">
        <v>0</v>
      </c>
      <c r="K43" s="98">
        <v>0</v>
      </c>
      <c r="L43" s="83"/>
      <c r="M43" s="75"/>
      <c r="N43" s="48">
        <v>0</v>
      </c>
      <c r="O43" s="48">
        <v>0</v>
      </c>
      <c r="P43" s="48">
        <v>0</v>
      </c>
      <c r="Q43" s="98">
        <v>0</v>
      </c>
      <c r="R43" s="83"/>
      <c r="S43" s="83"/>
      <c r="T43" s="75"/>
      <c r="U43" s="98">
        <v>0</v>
      </c>
      <c r="V43" s="83"/>
      <c r="W43" s="75"/>
    </row>
    <row r="44" spans="1:23" ht="26.25" customHeight="1">
      <c r="A44" s="47" t="s">
        <v>241</v>
      </c>
      <c r="B44" s="47" t="s">
        <v>163</v>
      </c>
      <c r="C44" s="96" t="s">
        <v>164</v>
      </c>
      <c r="D44" s="75"/>
      <c r="E44" s="47" t="s">
        <v>162</v>
      </c>
      <c r="F44" s="97" t="s">
        <v>242</v>
      </c>
      <c r="G44" s="75"/>
      <c r="H44" s="48">
        <v>0</v>
      </c>
      <c r="I44" s="48">
        <v>0</v>
      </c>
      <c r="J44" s="48">
        <v>0</v>
      </c>
      <c r="K44" s="98">
        <v>0</v>
      </c>
      <c r="L44" s="83"/>
      <c r="M44" s="75"/>
      <c r="N44" s="48">
        <v>0</v>
      </c>
      <c r="O44" s="48">
        <v>0</v>
      </c>
      <c r="P44" s="48">
        <v>0</v>
      </c>
      <c r="Q44" s="98">
        <v>0</v>
      </c>
      <c r="R44" s="83"/>
      <c r="S44" s="83"/>
      <c r="T44" s="75"/>
      <c r="U44" s="98">
        <v>0</v>
      </c>
      <c r="V44" s="83"/>
      <c r="W44" s="75"/>
    </row>
    <row r="45" spans="1:23" ht="26.25" customHeight="1">
      <c r="A45" s="47" t="s">
        <v>243</v>
      </c>
      <c r="B45" s="47" t="s">
        <v>163</v>
      </c>
      <c r="C45" s="96" t="s">
        <v>165</v>
      </c>
      <c r="D45" s="75"/>
      <c r="E45" s="47" t="s">
        <v>180</v>
      </c>
      <c r="F45" s="97" t="s">
        <v>244</v>
      </c>
      <c r="G45" s="75"/>
      <c r="H45" s="48">
        <v>0</v>
      </c>
      <c r="I45" s="48">
        <v>0</v>
      </c>
      <c r="J45" s="48">
        <v>0</v>
      </c>
      <c r="K45" s="98">
        <v>0</v>
      </c>
      <c r="L45" s="83"/>
      <c r="M45" s="75"/>
      <c r="N45" s="48">
        <v>0</v>
      </c>
      <c r="O45" s="48">
        <v>0</v>
      </c>
      <c r="P45" s="48">
        <v>0</v>
      </c>
      <c r="Q45" s="98">
        <v>0</v>
      </c>
      <c r="R45" s="83"/>
      <c r="S45" s="83"/>
      <c r="T45" s="75"/>
      <c r="U45" s="98">
        <v>0</v>
      </c>
      <c r="V45" s="83"/>
      <c r="W45" s="75"/>
    </row>
    <row r="46" spans="1:23" ht="26.25" customHeight="1">
      <c r="A46" s="47" t="s">
        <v>245</v>
      </c>
      <c r="B46" s="47" t="s">
        <v>163</v>
      </c>
      <c r="C46" s="96" t="s">
        <v>165</v>
      </c>
      <c r="D46" s="75"/>
      <c r="E46" s="47" t="s">
        <v>162</v>
      </c>
      <c r="F46" s="97" t="s">
        <v>244</v>
      </c>
      <c r="G46" s="75"/>
      <c r="H46" s="48">
        <v>0</v>
      </c>
      <c r="I46" s="48">
        <v>0</v>
      </c>
      <c r="J46" s="48">
        <v>0</v>
      </c>
      <c r="K46" s="98">
        <v>0</v>
      </c>
      <c r="L46" s="83"/>
      <c r="M46" s="75"/>
      <c r="N46" s="48">
        <v>0</v>
      </c>
      <c r="O46" s="48">
        <v>0</v>
      </c>
      <c r="P46" s="48">
        <v>0</v>
      </c>
      <c r="Q46" s="98">
        <v>0</v>
      </c>
      <c r="R46" s="83"/>
      <c r="S46" s="83"/>
      <c r="T46" s="75"/>
      <c r="U46" s="98">
        <v>0</v>
      </c>
      <c r="V46" s="83"/>
      <c r="W46" s="75"/>
    </row>
    <row r="47" spans="1:23" ht="26.25" customHeight="1">
      <c r="A47" s="47" t="s">
        <v>246</v>
      </c>
      <c r="B47" s="47" t="s">
        <v>163</v>
      </c>
      <c r="C47" s="96" t="s">
        <v>166</v>
      </c>
      <c r="D47" s="75"/>
      <c r="E47" s="47" t="s">
        <v>180</v>
      </c>
      <c r="F47" s="97" t="s">
        <v>247</v>
      </c>
      <c r="G47" s="75"/>
      <c r="H47" s="48">
        <v>5000</v>
      </c>
      <c r="I47" s="48">
        <v>5000</v>
      </c>
      <c r="J47" s="48">
        <v>0</v>
      </c>
      <c r="K47" s="98">
        <v>5000</v>
      </c>
      <c r="L47" s="83"/>
      <c r="M47" s="75"/>
      <c r="N47" s="48">
        <v>5000</v>
      </c>
      <c r="O47" s="48">
        <v>0</v>
      </c>
      <c r="P47" s="48">
        <v>0</v>
      </c>
      <c r="Q47" s="98">
        <v>0</v>
      </c>
      <c r="R47" s="83"/>
      <c r="S47" s="83"/>
      <c r="T47" s="75"/>
      <c r="U47" s="98">
        <v>0</v>
      </c>
      <c r="V47" s="83"/>
      <c r="W47" s="75"/>
    </row>
    <row r="48" spans="1:23" ht="26.25" customHeight="1">
      <c r="A48" s="47" t="s">
        <v>248</v>
      </c>
      <c r="B48" s="47" t="s">
        <v>163</v>
      </c>
      <c r="C48" s="96" t="s">
        <v>166</v>
      </c>
      <c r="D48" s="75"/>
      <c r="E48" s="47" t="s">
        <v>162</v>
      </c>
      <c r="F48" s="97" t="s">
        <v>249</v>
      </c>
      <c r="G48" s="75"/>
      <c r="H48" s="48">
        <v>5000</v>
      </c>
      <c r="I48" s="48">
        <v>5000</v>
      </c>
      <c r="J48" s="48">
        <v>0</v>
      </c>
      <c r="K48" s="98">
        <v>5000</v>
      </c>
      <c r="L48" s="83"/>
      <c r="M48" s="75"/>
      <c r="N48" s="48">
        <v>5000</v>
      </c>
      <c r="O48" s="48">
        <v>0</v>
      </c>
      <c r="P48" s="48">
        <v>0</v>
      </c>
      <c r="Q48" s="98">
        <v>0</v>
      </c>
      <c r="R48" s="83"/>
      <c r="S48" s="83"/>
      <c r="T48" s="75"/>
      <c r="U48" s="98">
        <v>0</v>
      </c>
      <c r="V48" s="83"/>
      <c r="W48" s="75"/>
    </row>
    <row r="49" spans="1:23" ht="26.25" customHeight="1">
      <c r="A49" s="47" t="s">
        <v>250</v>
      </c>
      <c r="B49" s="47" t="s">
        <v>164</v>
      </c>
      <c r="C49" s="96" t="s">
        <v>180</v>
      </c>
      <c r="D49" s="75"/>
      <c r="E49" s="47" t="s">
        <v>180</v>
      </c>
      <c r="F49" s="97" t="s">
        <v>251</v>
      </c>
      <c r="G49" s="75"/>
      <c r="H49" s="48">
        <v>0</v>
      </c>
      <c r="I49" s="48">
        <v>0</v>
      </c>
      <c r="J49" s="48">
        <v>0</v>
      </c>
      <c r="K49" s="98">
        <v>0</v>
      </c>
      <c r="L49" s="83"/>
      <c r="M49" s="75"/>
      <c r="N49" s="48">
        <v>0</v>
      </c>
      <c r="O49" s="48">
        <v>0</v>
      </c>
      <c r="P49" s="48">
        <v>0</v>
      </c>
      <c r="Q49" s="98">
        <v>0</v>
      </c>
      <c r="R49" s="83"/>
      <c r="S49" s="83"/>
      <c r="T49" s="75"/>
      <c r="U49" s="98">
        <v>0</v>
      </c>
      <c r="V49" s="83"/>
      <c r="W49" s="75"/>
    </row>
    <row r="50" spans="1:23" ht="26.25" customHeight="1">
      <c r="A50" s="47" t="s">
        <v>252</v>
      </c>
      <c r="B50" s="47" t="s">
        <v>164</v>
      </c>
      <c r="C50" s="96" t="s">
        <v>162</v>
      </c>
      <c r="D50" s="75"/>
      <c r="E50" s="47" t="s">
        <v>180</v>
      </c>
      <c r="F50" s="97" t="s">
        <v>253</v>
      </c>
      <c r="G50" s="75"/>
      <c r="H50" s="48">
        <v>0</v>
      </c>
      <c r="I50" s="48">
        <v>0</v>
      </c>
      <c r="J50" s="48">
        <v>0</v>
      </c>
      <c r="K50" s="98">
        <v>0</v>
      </c>
      <c r="L50" s="83"/>
      <c r="M50" s="75"/>
      <c r="N50" s="48">
        <v>0</v>
      </c>
      <c r="O50" s="48">
        <v>0</v>
      </c>
      <c r="P50" s="48">
        <v>0</v>
      </c>
      <c r="Q50" s="98">
        <v>0</v>
      </c>
      <c r="R50" s="83"/>
      <c r="S50" s="83"/>
      <c r="T50" s="75"/>
      <c r="U50" s="98">
        <v>0</v>
      </c>
      <c r="V50" s="83"/>
      <c r="W50" s="75"/>
    </row>
    <row r="51" spans="1:23" ht="26.25" customHeight="1">
      <c r="A51" s="47" t="s">
        <v>254</v>
      </c>
      <c r="B51" s="47" t="s">
        <v>164</v>
      </c>
      <c r="C51" s="96" t="s">
        <v>162</v>
      </c>
      <c r="D51" s="75"/>
      <c r="E51" s="47" t="s">
        <v>162</v>
      </c>
      <c r="F51" s="97" t="s">
        <v>255</v>
      </c>
      <c r="G51" s="75"/>
      <c r="H51" s="48">
        <v>0</v>
      </c>
      <c r="I51" s="48">
        <v>0</v>
      </c>
      <c r="J51" s="48">
        <v>0</v>
      </c>
      <c r="K51" s="98">
        <v>0</v>
      </c>
      <c r="L51" s="83"/>
      <c r="M51" s="75"/>
      <c r="N51" s="48">
        <v>0</v>
      </c>
      <c r="O51" s="48">
        <v>0</v>
      </c>
      <c r="P51" s="48">
        <v>0</v>
      </c>
      <c r="Q51" s="98">
        <v>0</v>
      </c>
      <c r="R51" s="83"/>
      <c r="S51" s="83"/>
      <c r="T51" s="75"/>
      <c r="U51" s="98">
        <v>0</v>
      </c>
      <c r="V51" s="83"/>
      <c r="W51" s="75"/>
    </row>
    <row r="52" spans="1:23" ht="26.25" customHeight="1">
      <c r="A52" s="47" t="s">
        <v>256</v>
      </c>
      <c r="B52" s="47" t="s">
        <v>164</v>
      </c>
      <c r="C52" s="96" t="s">
        <v>162</v>
      </c>
      <c r="D52" s="75"/>
      <c r="E52" s="47" t="s">
        <v>163</v>
      </c>
      <c r="F52" s="97" t="s">
        <v>257</v>
      </c>
      <c r="G52" s="75"/>
      <c r="H52" s="48">
        <v>0</v>
      </c>
      <c r="I52" s="48">
        <v>0</v>
      </c>
      <c r="J52" s="48">
        <v>0</v>
      </c>
      <c r="K52" s="98">
        <v>0</v>
      </c>
      <c r="L52" s="83"/>
      <c r="M52" s="75"/>
      <c r="N52" s="48">
        <v>0</v>
      </c>
      <c r="O52" s="48">
        <v>0</v>
      </c>
      <c r="P52" s="48">
        <v>0</v>
      </c>
      <c r="Q52" s="98">
        <v>0</v>
      </c>
      <c r="R52" s="83"/>
      <c r="S52" s="83"/>
      <c r="T52" s="75"/>
      <c r="U52" s="98">
        <v>0</v>
      </c>
      <c r="V52" s="83"/>
      <c r="W52" s="75"/>
    </row>
    <row r="53" spans="1:23" ht="26.25" customHeight="1">
      <c r="A53" s="47" t="s">
        <v>258</v>
      </c>
      <c r="B53" s="47" t="s">
        <v>164</v>
      </c>
      <c r="C53" s="96" t="s">
        <v>162</v>
      </c>
      <c r="D53" s="75"/>
      <c r="E53" s="47" t="s">
        <v>164</v>
      </c>
      <c r="F53" s="97" t="s">
        <v>259</v>
      </c>
      <c r="G53" s="75"/>
      <c r="H53" s="48">
        <v>0</v>
      </c>
      <c r="I53" s="48">
        <v>0</v>
      </c>
      <c r="J53" s="48">
        <v>0</v>
      </c>
      <c r="K53" s="98">
        <v>0</v>
      </c>
      <c r="L53" s="83"/>
      <c r="M53" s="75"/>
      <c r="N53" s="48">
        <v>0</v>
      </c>
      <c r="O53" s="48">
        <v>0</v>
      </c>
      <c r="P53" s="48">
        <v>0</v>
      </c>
      <c r="Q53" s="98">
        <v>0</v>
      </c>
      <c r="R53" s="83"/>
      <c r="S53" s="83"/>
      <c r="T53" s="75"/>
      <c r="U53" s="98">
        <v>0</v>
      </c>
      <c r="V53" s="83"/>
      <c r="W53" s="75"/>
    </row>
    <row r="54" spans="1:23" ht="26.25" customHeight="1">
      <c r="A54" s="47" t="s">
        <v>260</v>
      </c>
      <c r="B54" s="47" t="s">
        <v>164</v>
      </c>
      <c r="C54" s="96" t="s">
        <v>163</v>
      </c>
      <c r="D54" s="75"/>
      <c r="E54" s="47" t="s">
        <v>180</v>
      </c>
      <c r="F54" s="97" t="s">
        <v>261</v>
      </c>
      <c r="G54" s="75"/>
      <c r="H54" s="48">
        <v>0</v>
      </c>
      <c r="I54" s="48">
        <v>0</v>
      </c>
      <c r="J54" s="48">
        <v>0</v>
      </c>
      <c r="K54" s="98">
        <v>0</v>
      </c>
      <c r="L54" s="83"/>
      <c r="M54" s="75"/>
      <c r="N54" s="48">
        <v>0</v>
      </c>
      <c r="O54" s="48">
        <v>0</v>
      </c>
      <c r="P54" s="48">
        <v>0</v>
      </c>
      <c r="Q54" s="98">
        <v>0</v>
      </c>
      <c r="R54" s="83"/>
      <c r="S54" s="83"/>
      <c r="T54" s="75"/>
      <c r="U54" s="98">
        <v>0</v>
      </c>
      <c r="V54" s="83"/>
      <c r="W54" s="75"/>
    </row>
    <row r="55" spans="1:23" ht="26.25" customHeight="1">
      <c r="A55" s="47" t="s">
        <v>262</v>
      </c>
      <c r="B55" s="47" t="s">
        <v>164</v>
      </c>
      <c r="C55" s="96" t="s">
        <v>163</v>
      </c>
      <c r="D55" s="75"/>
      <c r="E55" s="47" t="s">
        <v>162</v>
      </c>
      <c r="F55" s="97" t="s">
        <v>263</v>
      </c>
      <c r="G55" s="75"/>
      <c r="H55" s="48">
        <v>0</v>
      </c>
      <c r="I55" s="48">
        <v>0</v>
      </c>
      <c r="J55" s="48">
        <v>0</v>
      </c>
      <c r="K55" s="98">
        <v>0</v>
      </c>
      <c r="L55" s="83"/>
      <c r="M55" s="75"/>
      <c r="N55" s="48">
        <v>0</v>
      </c>
      <c r="O55" s="48">
        <v>0</v>
      </c>
      <c r="P55" s="48">
        <v>0</v>
      </c>
      <c r="Q55" s="98">
        <v>0</v>
      </c>
      <c r="R55" s="83"/>
      <c r="S55" s="83"/>
      <c r="T55" s="75"/>
      <c r="U55" s="98">
        <v>0</v>
      </c>
      <c r="V55" s="83"/>
      <c r="W55" s="75"/>
    </row>
    <row r="56" spans="1:23" ht="26.25" customHeight="1">
      <c r="A56" s="47" t="s">
        <v>264</v>
      </c>
      <c r="B56" s="47" t="s">
        <v>164</v>
      </c>
      <c r="C56" s="96" t="s">
        <v>164</v>
      </c>
      <c r="D56" s="75"/>
      <c r="E56" s="47" t="s">
        <v>180</v>
      </c>
      <c r="F56" s="97" t="s">
        <v>265</v>
      </c>
      <c r="G56" s="75"/>
      <c r="H56" s="48">
        <v>0</v>
      </c>
      <c r="I56" s="48">
        <v>0</v>
      </c>
      <c r="J56" s="48">
        <v>0</v>
      </c>
      <c r="K56" s="98">
        <v>0</v>
      </c>
      <c r="L56" s="83"/>
      <c r="M56" s="75"/>
      <c r="N56" s="48">
        <v>0</v>
      </c>
      <c r="O56" s="48">
        <v>0</v>
      </c>
      <c r="P56" s="48">
        <v>0</v>
      </c>
      <c r="Q56" s="98">
        <v>0</v>
      </c>
      <c r="R56" s="83"/>
      <c r="S56" s="83"/>
      <c r="T56" s="75"/>
      <c r="U56" s="98">
        <v>0</v>
      </c>
      <c r="V56" s="83"/>
      <c r="W56" s="75"/>
    </row>
    <row r="57" spans="1:23" ht="26.25" customHeight="1">
      <c r="A57" s="47" t="s">
        <v>266</v>
      </c>
      <c r="B57" s="47" t="s">
        <v>164</v>
      </c>
      <c r="C57" s="96" t="s">
        <v>164</v>
      </c>
      <c r="D57" s="75"/>
      <c r="E57" s="47" t="s">
        <v>162</v>
      </c>
      <c r="F57" s="97" t="s">
        <v>267</v>
      </c>
      <c r="G57" s="75"/>
      <c r="H57" s="48">
        <v>0</v>
      </c>
      <c r="I57" s="48">
        <v>0</v>
      </c>
      <c r="J57" s="48">
        <v>0</v>
      </c>
      <c r="K57" s="98">
        <v>0</v>
      </c>
      <c r="L57" s="83"/>
      <c r="M57" s="75"/>
      <c r="N57" s="48">
        <v>0</v>
      </c>
      <c r="O57" s="48">
        <v>0</v>
      </c>
      <c r="P57" s="48">
        <v>0</v>
      </c>
      <c r="Q57" s="98">
        <v>0</v>
      </c>
      <c r="R57" s="83"/>
      <c r="S57" s="83"/>
      <c r="T57" s="75"/>
      <c r="U57" s="98">
        <v>0</v>
      </c>
      <c r="V57" s="83"/>
      <c r="W57" s="75"/>
    </row>
    <row r="58" spans="1:23" ht="26.25" customHeight="1">
      <c r="A58" s="47" t="s">
        <v>268</v>
      </c>
      <c r="B58" s="47" t="s">
        <v>164</v>
      </c>
      <c r="C58" s="96" t="s">
        <v>164</v>
      </c>
      <c r="D58" s="75"/>
      <c r="E58" s="47" t="s">
        <v>163</v>
      </c>
      <c r="F58" s="97" t="s">
        <v>269</v>
      </c>
      <c r="G58" s="75"/>
      <c r="H58" s="48">
        <v>0</v>
      </c>
      <c r="I58" s="48">
        <v>0</v>
      </c>
      <c r="J58" s="48">
        <v>0</v>
      </c>
      <c r="K58" s="98">
        <v>0</v>
      </c>
      <c r="L58" s="83"/>
      <c r="M58" s="75"/>
      <c r="N58" s="48">
        <v>0</v>
      </c>
      <c r="O58" s="48">
        <v>0</v>
      </c>
      <c r="P58" s="48">
        <v>0</v>
      </c>
      <c r="Q58" s="98">
        <v>0</v>
      </c>
      <c r="R58" s="83"/>
      <c r="S58" s="83"/>
      <c r="T58" s="75"/>
      <c r="U58" s="98">
        <v>0</v>
      </c>
      <c r="V58" s="83"/>
      <c r="W58" s="75"/>
    </row>
    <row r="59" spans="1:23" ht="26.25" customHeight="1">
      <c r="A59" s="47" t="s">
        <v>270</v>
      </c>
      <c r="B59" s="47" t="s">
        <v>164</v>
      </c>
      <c r="C59" s="96" t="s">
        <v>165</v>
      </c>
      <c r="D59" s="75"/>
      <c r="E59" s="47" t="s">
        <v>180</v>
      </c>
      <c r="F59" s="97" t="s">
        <v>271</v>
      </c>
      <c r="G59" s="75"/>
      <c r="H59" s="48">
        <v>0</v>
      </c>
      <c r="I59" s="48">
        <v>0</v>
      </c>
      <c r="J59" s="48">
        <v>0</v>
      </c>
      <c r="K59" s="98">
        <v>0</v>
      </c>
      <c r="L59" s="83"/>
      <c r="M59" s="75"/>
      <c r="N59" s="48">
        <v>0</v>
      </c>
      <c r="O59" s="48">
        <v>0</v>
      </c>
      <c r="P59" s="48">
        <v>0</v>
      </c>
      <c r="Q59" s="98">
        <v>0</v>
      </c>
      <c r="R59" s="83"/>
      <c r="S59" s="83"/>
      <c r="T59" s="75"/>
      <c r="U59" s="98">
        <v>0</v>
      </c>
      <c r="V59" s="83"/>
      <c r="W59" s="75"/>
    </row>
    <row r="60" spans="1:23" ht="26.25" customHeight="1">
      <c r="A60" s="47" t="s">
        <v>272</v>
      </c>
      <c r="B60" s="47" t="s">
        <v>164</v>
      </c>
      <c r="C60" s="96" t="s">
        <v>165</v>
      </c>
      <c r="D60" s="75"/>
      <c r="E60" s="47" t="s">
        <v>162</v>
      </c>
      <c r="F60" s="97" t="s">
        <v>273</v>
      </c>
      <c r="G60" s="75"/>
      <c r="H60" s="48">
        <v>0</v>
      </c>
      <c r="I60" s="48">
        <v>0</v>
      </c>
      <c r="J60" s="48">
        <v>0</v>
      </c>
      <c r="K60" s="98">
        <v>0</v>
      </c>
      <c r="L60" s="83"/>
      <c r="M60" s="75"/>
      <c r="N60" s="48">
        <v>0</v>
      </c>
      <c r="O60" s="48">
        <v>0</v>
      </c>
      <c r="P60" s="48">
        <v>0</v>
      </c>
      <c r="Q60" s="98">
        <v>0</v>
      </c>
      <c r="R60" s="83"/>
      <c r="S60" s="83"/>
      <c r="T60" s="75"/>
      <c r="U60" s="98">
        <v>0</v>
      </c>
      <c r="V60" s="83"/>
      <c r="W60" s="75"/>
    </row>
    <row r="61" spans="1:23" ht="26.25" customHeight="1">
      <c r="A61" s="47" t="s">
        <v>274</v>
      </c>
      <c r="B61" s="47" t="s">
        <v>164</v>
      </c>
      <c r="C61" s="96" t="s">
        <v>166</v>
      </c>
      <c r="D61" s="75"/>
      <c r="E61" s="47" t="s">
        <v>180</v>
      </c>
      <c r="F61" s="97" t="s">
        <v>275</v>
      </c>
      <c r="G61" s="75"/>
      <c r="H61" s="48">
        <v>0</v>
      </c>
      <c r="I61" s="48">
        <v>0</v>
      </c>
      <c r="J61" s="48">
        <v>0</v>
      </c>
      <c r="K61" s="98">
        <v>0</v>
      </c>
      <c r="L61" s="83"/>
      <c r="M61" s="75"/>
      <c r="N61" s="48">
        <v>0</v>
      </c>
      <c r="O61" s="48">
        <v>0</v>
      </c>
      <c r="P61" s="48">
        <v>0</v>
      </c>
      <c r="Q61" s="98">
        <v>0</v>
      </c>
      <c r="R61" s="83"/>
      <c r="S61" s="83"/>
      <c r="T61" s="75"/>
      <c r="U61" s="98">
        <v>0</v>
      </c>
      <c r="V61" s="83"/>
      <c r="W61" s="75"/>
    </row>
    <row r="62" spans="1:23" ht="26.25" customHeight="1">
      <c r="A62" s="47" t="s">
        <v>276</v>
      </c>
      <c r="B62" s="47" t="s">
        <v>164</v>
      </c>
      <c r="C62" s="96" t="s">
        <v>166</v>
      </c>
      <c r="D62" s="75"/>
      <c r="E62" s="47" t="s">
        <v>162</v>
      </c>
      <c r="F62" s="97" t="s">
        <v>277</v>
      </c>
      <c r="G62" s="75"/>
      <c r="H62" s="48">
        <v>0</v>
      </c>
      <c r="I62" s="48">
        <v>0</v>
      </c>
      <c r="J62" s="48">
        <v>0</v>
      </c>
      <c r="K62" s="98">
        <v>0</v>
      </c>
      <c r="L62" s="83"/>
      <c r="M62" s="75"/>
      <c r="N62" s="48">
        <v>0</v>
      </c>
      <c r="O62" s="48">
        <v>0</v>
      </c>
      <c r="P62" s="48">
        <v>0</v>
      </c>
      <c r="Q62" s="98">
        <v>0</v>
      </c>
      <c r="R62" s="83"/>
      <c r="S62" s="83"/>
      <c r="T62" s="75"/>
      <c r="U62" s="98">
        <v>0</v>
      </c>
      <c r="V62" s="83"/>
      <c r="W62" s="75"/>
    </row>
    <row r="63" spans="1:23" ht="26.25" customHeight="1">
      <c r="A63" s="47" t="s">
        <v>278</v>
      </c>
      <c r="B63" s="47" t="s">
        <v>164</v>
      </c>
      <c r="C63" s="96" t="s">
        <v>167</v>
      </c>
      <c r="D63" s="75"/>
      <c r="E63" s="47" t="s">
        <v>180</v>
      </c>
      <c r="F63" s="97" t="s">
        <v>279</v>
      </c>
      <c r="G63" s="75"/>
      <c r="H63" s="48">
        <v>0</v>
      </c>
      <c r="I63" s="48">
        <v>0</v>
      </c>
      <c r="J63" s="48">
        <v>0</v>
      </c>
      <c r="K63" s="98">
        <v>0</v>
      </c>
      <c r="L63" s="83"/>
      <c r="M63" s="75"/>
      <c r="N63" s="48">
        <v>0</v>
      </c>
      <c r="O63" s="48">
        <v>0</v>
      </c>
      <c r="P63" s="48">
        <v>0</v>
      </c>
      <c r="Q63" s="98">
        <v>0</v>
      </c>
      <c r="R63" s="83"/>
      <c r="S63" s="83"/>
      <c r="T63" s="75"/>
      <c r="U63" s="98">
        <v>0</v>
      </c>
      <c r="V63" s="83"/>
      <c r="W63" s="75"/>
    </row>
    <row r="64" spans="1:23" ht="26.25" customHeight="1">
      <c r="A64" s="47" t="s">
        <v>280</v>
      </c>
      <c r="B64" s="47" t="s">
        <v>164</v>
      </c>
      <c r="C64" s="96" t="s">
        <v>167</v>
      </c>
      <c r="D64" s="75"/>
      <c r="E64" s="47" t="s">
        <v>162</v>
      </c>
      <c r="F64" s="97" t="s">
        <v>281</v>
      </c>
      <c r="G64" s="75"/>
      <c r="H64" s="48">
        <v>0</v>
      </c>
      <c r="I64" s="48">
        <v>0</v>
      </c>
      <c r="J64" s="48">
        <v>0</v>
      </c>
      <c r="K64" s="98">
        <v>0</v>
      </c>
      <c r="L64" s="83"/>
      <c r="M64" s="75"/>
      <c r="N64" s="48">
        <v>0</v>
      </c>
      <c r="O64" s="48">
        <v>0</v>
      </c>
      <c r="P64" s="48">
        <v>0</v>
      </c>
      <c r="Q64" s="98">
        <v>0</v>
      </c>
      <c r="R64" s="83"/>
      <c r="S64" s="83"/>
      <c r="T64" s="75"/>
      <c r="U64" s="98">
        <v>0</v>
      </c>
      <c r="V64" s="83"/>
      <c r="W64" s="75"/>
    </row>
    <row r="65" spans="1:23" ht="26.25" customHeight="1">
      <c r="A65" s="47" t="s">
        <v>282</v>
      </c>
      <c r="B65" s="47" t="s">
        <v>164</v>
      </c>
      <c r="C65" s="96" t="s">
        <v>168</v>
      </c>
      <c r="D65" s="75"/>
      <c r="E65" s="47" t="s">
        <v>180</v>
      </c>
      <c r="F65" s="97" t="s">
        <v>283</v>
      </c>
      <c r="G65" s="75"/>
      <c r="H65" s="48">
        <v>0</v>
      </c>
      <c r="I65" s="48">
        <v>0</v>
      </c>
      <c r="J65" s="48">
        <v>0</v>
      </c>
      <c r="K65" s="98">
        <v>0</v>
      </c>
      <c r="L65" s="83"/>
      <c r="M65" s="75"/>
      <c r="N65" s="48">
        <v>0</v>
      </c>
      <c r="O65" s="48">
        <v>0</v>
      </c>
      <c r="P65" s="48">
        <v>0</v>
      </c>
      <c r="Q65" s="98">
        <v>0</v>
      </c>
      <c r="R65" s="83"/>
      <c r="S65" s="83"/>
      <c r="T65" s="75"/>
      <c r="U65" s="98">
        <v>0</v>
      </c>
      <c r="V65" s="83"/>
      <c r="W65" s="75"/>
    </row>
    <row r="66" spans="1:23" ht="26.25" customHeight="1">
      <c r="A66" s="47" t="s">
        <v>284</v>
      </c>
      <c r="B66" s="47" t="s">
        <v>164</v>
      </c>
      <c r="C66" s="96" t="s">
        <v>168</v>
      </c>
      <c r="D66" s="75"/>
      <c r="E66" s="47" t="s">
        <v>162</v>
      </c>
      <c r="F66" s="97" t="s">
        <v>285</v>
      </c>
      <c r="G66" s="75"/>
      <c r="H66" s="48">
        <v>0</v>
      </c>
      <c r="I66" s="48">
        <v>0</v>
      </c>
      <c r="J66" s="48">
        <v>0</v>
      </c>
      <c r="K66" s="98">
        <v>0</v>
      </c>
      <c r="L66" s="83"/>
      <c r="M66" s="75"/>
      <c r="N66" s="48">
        <v>0</v>
      </c>
      <c r="O66" s="48">
        <v>0</v>
      </c>
      <c r="P66" s="48">
        <v>0</v>
      </c>
      <c r="Q66" s="98">
        <v>0</v>
      </c>
      <c r="R66" s="83"/>
      <c r="S66" s="83"/>
      <c r="T66" s="75"/>
      <c r="U66" s="98">
        <v>0</v>
      </c>
      <c r="V66" s="83"/>
      <c r="W66" s="75"/>
    </row>
    <row r="67" spans="1:23" ht="26.25" customHeight="1">
      <c r="A67" s="47" t="s">
        <v>286</v>
      </c>
      <c r="B67" s="47" t="s">
        <v>165</v>
      </c>
      <c r="C67" s="96" t="s">
        <v>180</v>
      </c>
      <c r="D67" s="75"/>
      <c r="E67" s="47" t="s">
        <v>180</v>
      </c>
      <c r="F67" s="97" t="s">
        <v>287</v>
      </c>
      <c r="G67" s="75"/>
      <c r="H67" s="48">
        <v>1176857.6000000001</v>
      </c>
      <c r="I67" s="48">
        <v>0</v>
      </c>
      <c r="J67" s="48">
        <v>1176857.6000000001</v>
      </c>
      <c r="K67" s="98">
        <v>1063145.8999999999</v>
      </c>
      <c r="L67" s="83"/>
      <c r="M67" s="75"/>
      <c r="N67" s="48">
        <v>0</v>
      </c>
      <c r="O67" s="48">
        <v>1063145.8999999999</v>
      </c>
      <c r="P67" s="48">
        <v>-638026.69900000002</v>
      </c>
      <c r="Q67" s="98">
        <v>0</v>
      </c>
      <c r="R67" s="83"/>
      <c r="S67" s="83"/>
      <c r="T67" s="75"/>
      <c r="U67" s="98">
        <v>-638026.69900000002</v>
      </c>
      <c r="V67" s="83"/>
      <c r="W67" s="75"/>
    </row>
    <row r="68" spans="1:23" ht="26.25" customHeight="1">
      <c r="A68" s="47" t="s">
        <v>288</v>
      </c>
      <c r="B68" s="47" t="s">
        <v>165</v>
      </c>
      <c r="C68" s="96" t="s">
        <v>162</v>
      </c>
      <c r="D68" s="75"/>
      <c r="E68" s="47" t="s">
        <v>180</v>
      </c>
      <c r="F68" s="97" t="s">
        <v>289</v>
      </c>
      <c r="G68" s="75"/>
      <c r="H68" s="48">
        <v>0</v>
      </c>
      <c r="I68" s="48">
        <v>0</v>
      </c>
      <c r="J68" s="48">
        <v>0</v>
      </c>
      <c r="K68" s="98">
        <v>0</v>
      </c>
      <c r="L68" s="83"/>
      <c r="M68" s="75"/>
      <c r="N68" s="48">
        <v>0</v>
      </c>
      <c r="O68" s="48">
        <v>0</v>
      </c>
      <c r="P68" s="48">
        <v>0</v>
      </c>
      <c r="Q68" s="98">
        <v>0</v>
      </c>
      <c r="R68" s="83"/>
      <c r="S68" s="83"/>
      <c r="T68" s="75"/>
      <c r="U68" s="98">
        <v>0</v>
      </c>
      <c r="V68" s="83"/>
      <c r="W68" s="75"/>
    </row>
    <row r="69" spans="1:23" ht="26.25" customHeight="1">
      <c r="A69" s="47" t="s">
        <v>290</v>
      </c>
      <c r="B69" s="47" t="s">
        <v>165</v>
      </c>
      <c r="C69" s="96" t="s">
        <v>162</v>
      </c>
      <c r="D69" s="75"/>
      <c r="E69" s="47" t="s">
        <v>162</v>
      </c>
      <c r="F69" s="97" t="s">
        <v>291</v>
      </c>
      <c r="G69" s="75"/>
      <c r="H69" s="48">
        <v>0</v>
      </c>
      <c r="I69" s="48">
        <v>0</v>
      </c>
      <c r="J69" s="48">
        <v>0</v>
      </c>
      <c r="K69" s="98">
        <v>0</v>
      </c>
      <c r="L69" s="83"/>
      <c r="M69" s="75"/>
      <c r="N69" s="48">
        <v>0</v>
      </c>
      <c r="O69" s="48">
        <v>0</v>
      </c>
      <c r="P69" s="48">
        <v>0</v>
      </c>
      <c r="Q69" s="98">
        <v>0</v>
      </c>
      <c r="R69" s="83"/>
      <c r="S69" s="83"/>
      <c r="T69" s="75"/>
      <c r="U69" s="98">
        <v>0</v>
      </c>
      <c r="V69" s="83"/>
      <c r="W69" s="75"/>
    </row>
    <row r="70" spans="1:23" ht="26.25" customHeight="1">
      <c r="A70" s="47" t="s">
        <v>292</v>
      </c>
      <c r="B70" s="47" t="s">
        <v>165</v>
      </c>
      <c r="C70" s="96" t="s">
        <v>162</v>
      </c>
      <c r="D70" s="75"/>
      <c r="E70" s="47" t="s">
        <v>163</v>
      </c>
      <c r="F70" s="97" t="s">
        <v>293</v>
      </c>
      <c r="G70" s="75"/>
      <c r="H70" s="48">
        <v>0</v>
      </c>
      <c r="I70" s="48">
        <v>0</v>
      </c>
      <c r="J70" s="48">
        <v>0</v>
      </c>
      <c r="K70" s="98">
        <v>0</v>
      </c>
      <c r="L70" s="83"/>
      <c r="M70" s="75"/>
      <c r="N70" s="48">
        <v>0</v>
      </c>
      <c r="O70" s="48">
        <v>0</v>
      </c>
      <c r="P70" s="48">
        <v>0</v>
      </c>
      <c r="Q70" s="98">
        <v>0</v>
      </c>
      <c r="R70" s="83"/>
      <c r="S70" s="83"/>
      <c r="T70" s="75"/>
      <c r="U70" s="98">
        <v>0</v>
      </c>
      <c r="V70" s="83"/>
      <c r="W70" s="75"/>
    </row>
    <row r="71" spans="1:23" ht="26.25" customHeight="1">
      <c r="A71" s="47" t="s">
        <v>294</v>
      </c>
      <c r="B71" s="47" t="s">
        <v>165</v>
      </c>
      <c r="C71" s="96" t="s">
        <v>163</v>
      </c>
      <c r="D71" s="75"/>
      <c r="E71" s="47" t="s">
        <v>180</v>
      </c>
      <c r="F71" s="97" t="s">
        <v>295</v>
      </c>
      <c r="G71" s="75"/>
      <c r="H71" s="48">
        <v>20001</v>
      </c>
      <c r="I71" s="48">
        <v>0</v>
      </c>
      <c r="J71" s="48">
        <v>20001</v>
      </c>
      <c r="K71" s="98">
        <v>20001</v>
      </c>
      <c r="L71" s="83"/>
      <c r="M71" s="75"/>
      <c r="N71" s="48">
        <v>0</v>
      </c>
      <c r="O71" s="48">
        <v>20001</v>
      </c>
      <c r="P71" s="48">
        <v>0</v>
      </c>
      <c r="Q71" s="98">
        <v>0</v>
      </c>
      <c r="R71" s="83"/>
      <c r="S71" s="83"/>
      <c r="T71" s="75"/>
      <c r="U71" s="98">
        <v>0</v>
      </c>
      <c r="V71" s="83"/>
      <c r="W71" s="75"/>
    </row>
    <row r="72" spans="1:23" ht="26.25" customHeight="1">
      <c r="A72" s="47" t="s">
        <v>296</v>
      </c>
      <c r="B72" s="47" t="s">
        <v>165</v>
      </c>
      <c r="C72" s="96" t="s">
        <v>163</v>
      </c>
      <c r="D72" s="75"/>
      <c r="E72" s="47" t="s">
        <v>162</v>
      </c>
      <c r="F72" s="97" t="s">
        <v>297</v>
      </c>
      <c r="G72" s="75"/>
      <c r="H72" s="48">
        <v>0</v>
      </c>
      <c r="I72" s="48">
        <v>0</v>
      </c>
      <c r="J72" s="48">
        <v>0</v>
      </c>
      <c r="K72" s="98">
        <v>0</v>
      </c>
      <c r="L72" s="83"/>
      <c r="M72" s="75"/>
      <c r="N72" s="48">
        <v>0</v>
      </c>
      <c r="O72" s="48">
        <v>0</v>
      </c>
      <c r="P72" s="48">
        <v>0</v>
      </c>
      <c r="Q72" s="98">
        <v>0</v>
      </c>
      <c r="R72" s="83"/>
      <c r="S72" s="83"/>
      <c r="T72" s="75"/>
      <c r="U72" s="98">
        <v>0</v>
      </c>
      <c r="V72" s="83"/>
      <c r="W72" s="75"/>
    </row>
    <row r="73" spans="1:23" ht="26.25" customHeight="1">
      <c r="A73" s="47" t="s">
        <v>298</v>
      </c>
      <c r="B73" s="47" t="s">
        <v>165</v>
      </c>
      <c r="C73" s="96" t="s">
        <v>163</v>
      </c>
      <c r="D73" s="75"/>
      <c r="E73" s="47" t="s">
        <v>163</v>
      </c>
      <c r="F73" s="97" t="s">
        <v>299</v>
      </c>
      <c r="G73" s="75"/>
      <c r="H73" s="48">
        <v>0</v>
      </c>
      <c r="I73" s="48">
        <v>0</v>
      </c>
      <c r="J73" s="48">
        <v>0</v>
      </c>
      <c r="K73" s="98">
        <v>0</v>
      </c>
      <c r="L73" s="83"/>
      <c r="M73" s="75"/>
      <c r="N73" s="48">
        <v>0</v>
      </c>
      <c r="O73" s="48">
        <v>0</v>
      </c>
      <c r="P73" s="48">
        <v>0</v>
      </c>
      <c r="Q73" s="98">
        <v>0</v>
      </c>
      <c r="R73" s="83"/>
      <c r="S73" s="83"/>
      <c r="T73" s="75"/>
      <c r="U73" s="98">
        <v>0</v>
      </c>
      <c r="V73" s="83"/>
      <c r="W73" s="75"/>
    </row>
    <row r="74" spans="1:23" ht="26.25" customHeight="1">
      <c r="A74" s="47" t="s">
        <v>300</v>
      </c>
      <c r="B74" s="47" t="s">
        <v>165</v>
      </c>
      <c r="C74" s="96" t="s">
        <v>163</v>
      </c>
      <c r="D74" s="75"/>
      <c r="E74" s="47" t="s">
        <v>164</v>
      </c>
      <c r="F74" s="97" t="s">
        <v>301</v>
      </c>
      <c r="G74" s="75"/>
      <c r="H74" s="48">
        <v>0</v>
      </c>
      <c r="I74" s="48">
        <v>0</v>
      </c>
      <c r="J74" s="48">
        <v>0</v>
      </c>
      <c r="K74" s="98">
        <v>0</v>
      </c>
      <c r="L74" s="83"/>
      <c r="M74" s="75"/>
      <c r="N74" s="48">
        <v>0</v>
      </c>
      <c r="O74" s="48">
        <v>0</v>
      </c>
      <c r="P74" s="48">
        <v>0</v>
      </c>
      <c r="Q74" s="98">
        <v>0</v>
      </c>
      <c r="R74" s="83"/>
      <c r="S74" s="83"/>
      <c r="T74" s="75"/>
      <c r="U74" s="98">
        <v>0</v>
      </c>
      <c r="V74" s="83"/>
      <c r="W74" s="75"/>
    </row>
    <row r="75" spans="1:23" ht="26.25" customHeight="1">
      <c r="A75" s="47" t="s">
        <v>302</v>
      </c>
      <c r="B75" s="47" t="s">
        <v>165</v>
      </c>
      <c r="C75" s="96" t="s">
        <v>163</v>
      </c>
      <c r="D75" s="75"/>
      <c r="E75" s="47" t="s">
        <v>165</v>
      </c>
      <c r="F75" s="97" t="s">
        <v>303</v>
      </c>
      <c r="G75" s="75"/>
      <c r="H75" s="48">
        <v>20001</v>
      </c>
      <c r="I75" s="48">
        <v>0</v>
      </c>
      <c r="J75" s="48">
        <v>20001</v>
      </c>
      <c r="K75" s="98">
        <v>20001</v>
      </c>
      <c r="L75" s="83"/>
      <c r="M75" s="75"/>
      <c r="N75" s="48">
        <v>0</v>
      </c>
      <c r="O75" s="48">
        <v>20001</v>
      </c>
      <c r="P75" s="48">
        <v>0</v>
      </c>
      <c r="Q75" s="98">
        <v>0</v>
      </c>
      <c r="R75" s="83"/>
      <c r="S75" s="83"/>
      <c r="T75" s="75"/>
      <c r="U75" s="98">
        <v>0</v>
      </c>
      <c r="V75" s="83"/>
      <c r="W75" s="75"/>
    </row>
    <row r="76" spans="1:23" ht="26.25" customHeight="1">
      <c r="A76" s="47" t="s">
        <v>304</v>
      </c>
      <c r="B76" s="47" t="s">
        <v>165</v>
      </c>
      <c r="C76" s="96" t="s">
        <v>164</v>
      </c>
      <c r="D76" s="75"/>
      <c r="E76" s="47" t="s">
        <v>180</v>
      </c>
      <c r="F76" s="97" t="s">
        <v>305</v>
      </c>
      <c r="G76" s="75"/>
      <c r="H76" s="48">
        <v>155446</v>
      </c>
      <c r="I76" s="48">
        <v>0</v>
      </c>
      <c r="J76" s="48">
        <v>155446</v>
      </c>
      <c r="K76" s="98">
        <v>155446</v>
      </c>
      <c r="L76" s="83"/>
      <c r="M76" s="75"/>
      <c r="N76" s="48">
        <v>0</v>
      </c>
      <c r="O76" s="48">
        <v>155446</v>
      </c>
      <c r="P76" s="48">
        <v>0</v>
      </c>
      <c r="Q76" s="98">
        <v>0</v>
      </c>
      <c r="R76" s="83"/>
      <c r="S76" s="83"/>
      <c r="T76" s="75"/>
      <c r="U76" s="98">
        <v>0</v>
      </c>
      <c r="V76" s="83"/>
      <c r="W76" s="75"/>
    </row>
    <row r="77" spans="1:23" ht="26.25" customHeight="1">
      <c r="A77" s="47" t="s">
        <v>306</v>
      </c>
      <c r="B77" s="47" t="s">
        <v>165</v>
      </c>
      <c r="C77" s="96" t="s">
        <v>164</v>
      </c>
      <c r="D77" s="75"/>
      <c r="E77" s="47" t="s">
        <v>162</v>
      </c>
      <c r="F77" s="97" t="s">
        <v>307</v>
      </c>
      <c r="G77" s="75"/>
      <c r="H77" s="48">
        <v>0</v>
      </c>
      <c r="I77" s="48">
        <v>0</v>
      </c>
      <c r="J77" s="48">
        <v>0</v>
      </c>
      <c r="K77" s="98">
        <v>0</v>
      </c>
      <c r="L77" s="83"/>
      <c r="M77" s="75"/>
      <c r="N77" s="48">
        <v>0</v>
      </c>
      <c r="O77" s="48">
        <v>0</v>
      </c>
      <c r="P77" s="48">
        <v>0</v>
      </c>
      <c r="Q77" s="98">
        <v>0</v>
      </c>
      <c r="R77" s="83"/>
      <c r="S77" s="83"/>
      <c r="T77" s="75"/>
      <c r="U77" s="98">
        <v>0</v>
      </c>
      <c r="V77" s="83"/>
      <c r="W77" s="75"/>
    </row>
    <row r="78" spans="1:23" ht="26.25" customHeight="1">
      <c r="A78" s="47" t="s">
        <v>308</v>
      </c>
      <c r="B78" s="47" t="s">
        <v>165</v>
      </c>
      <c r="C78" s="96" t="s">
        <v>164</v>
      </c>
      <c r="D78" s="75"/>
      <c r="E78" s="47" t="s">
        <v>163</v>
      </c>
      <c r="F78" s="97" t="s">
        <v>309</v>
      </c>
      <c r="G78" s="75"/>
      <c r="H78" s="48">
        <v>155446</v>
      </c>
      <c r="I78" s="48">
        <v>0</v>
      </c>
      <c r="J78" s="48">
        <v>155446</v>
      </c>
      <c r="K78" s="98">
        <v>155446</v>
      </c>
      <c r="L78" s="83"/>
      <c r="M78" s="75"/>
      <c r="N78" s="48">
        <v>0</v>
      </c>
      <c r="O78" s="48">
        <v>155446</v>
      </c>
      <c r="P78" s="48">
        <v>0</v>
      </c>
      <c r="Q78" s="98">
        <v>0</v>
      </c>
      <c r="R78" s="83"/>
      <c r="S78" s="83"/>
      <c r="T78" s="75"/>
      <c r="U78" s="98">
        <v>0</v>
      </c>
      <c r="V78" s="83"/>
      <c r="W78" s="75"/>
    </row>
    <row r="79" spans="1:23" ht="26.25" customHeight="1">
      <c r="A79" s="47" t="s">
        <v>310</v>
      </c>
      <c r="B79" s="47" t="s">
        <v>165</v>
      </c>
      <c r="C79" s="96" t="s">
        <v>164</v>
      </c>
      <c r="D79" s="75"/>
      <c r="E79" s="47" t="s">
        <v>164</v>
      </c>
      <c r="F79" s="97" t="s">
        <v>311</v>
      </c>
      <c r="G79" s="75"/>
      <c r="H79" s="48">
        <v>0</v>
      </c>
      <c r="I79" s="48">
        <v>0</v>
      </c>
      <c r="J79" s="48">
        <v>0</v>
      </c>
      <c r="K79" s="98">
        <v>0</v>
      </c>
      <c r="L79" s="83"/>
      <c r="M79" s="75"/>
      <c r="N79" s="48">
        <v>0</v>
      </c>
      <c r="O79" s="48">
        <v>0</v>
      </c>
      <c r="P79" s="48">
        <v>0</v>
      </c>
      <c r="Q79" s="98">
        <v>0</v>
      </c>
      <c r="R79" s="83"/>
      <c r="S79" s="83"/>
      <c r="T79" s="75"/>
      <c r="U79" s="98">
        <v>0</v>
      </c>
      <c r="V79" s="83"/>
      <c r="W79" s="75"/>
    </row>
    <row r="80" spans="1:23" ht="26.25" customHeight="1">
      <c r="A80" s="47" t="s">
        <v>312</v>
      </c>
      <c r="B80" s="47" t="s">
        <v>165</v>
      </c>
      <c r="C80" s="96" t="s">
        <v>164</v>
      </c>
      <c r="D80" s="75"/>
      <c r="E80" s="47" t="s">
        <v>165</v>
      </c>
      <c r="F80" s="97" t="s">
        <v>313</v>
      </c>
      <c r="G80" s="75"/>
      <c r="H80" s="48">
        <v>0</v>
      </c>
      <c r="I80" s="48">
        <v>0</v>
      </c>
      <c r="J80" s="48">
        <v>0</v>
      </c>
      <c r="K80" s="98">
        <v>0</v>
      </c>
      <c r="L80" s="83"/>
      <c r="M80" s="75"/>
      <c r="N80" s="48">
        <v>0</v>
      </c>
      <c r="O80" s="48">
        <v>0</v>
      </c>
      <c r="P80" s="48">
        <v>0</v>
      </c>
      <c r="Q80" s="98">
        <v>0</v>
      </c>
      <c r="R80" s="83"/>
      <c r="S80" s="83"/>
      <c r="T80" s="75"/>
      <c r="U80" s="98">
        <v>0</v>
      </c>
      <c r="V80" s="83"/>
      <c r="W80" s="75"/>
    </row>
    <row r="81" spans="1:23" ht="26.25" customHeight="1">
      <c r="A81" s="47" t="s">
        <v>314</v>
      </c>
      <c r="B81" s="47" t="s">
        <v>165</v>
      </c>
      <c r="C81" s="96" t="s">
        <v>164</v>
      </c>
      <c r="D81" s="75"/>
      <c r="E81" s="47" t="s">
        <v>166</v>
      </c>
      <c r="F81" s="97" t="s">
        <v>315</v>
      </c>
      <c r="G81" s="75"/>
      <c r="H81" s="48">
        <v>0</v>
      </c>
      <c r="I81" s="48">
        <v>0</v>
      </c>
      <c r="J81" s="48">
        <v>0</v>
      </c>
      <c r="K81" s="98">
        <v>0</v>
      </c>
      <c r="L81" s="83"/>
      <c r="M81" s="75"/>
      <c r="N81" s="48">
        <v>0</v>
      </c>
      <c r="O81" s="48">
        <v>0</v>
      </c>
      <c r="P81" s="48">
        <v>0</v>
      </c>
      <c r="Q81" s="98">
        <v>0</v>
      </c>
      <c r="R81" s="83"/>
      <c r="S81" s="83"/>
      <c r="T81" s="75"/>
      <c r="U81" s="98">
        <v>0</v>
      </c>
      <c r="V81" s="83"/>
      <c r="W81" s="75"/>
    </row>
    <row r="82" spans="1:23" ht="26.25" customHeight="1">
      <c r="A82" s="47" t="s">
        <v>316</v>
      </c>
      <c r="B82" s="47" t="s">
        <v>165</v>
      </c>
      <c r="C82" s="96" t="s">
        <v>164</v>
      </c>
      <c r="D82" s="75"/>
      <c r="E82" s="47" t="s">
        <v>167</v>
      </c>
      <c r="F82" s="97" t="s">
        <v>317</v>
      </c>
      <c r="G82" s="75"/>
      <c r="H82" s="48">
        <v>0</v>
      </c>
      <c r="I82" s="48">
        <v>0</v>
      </c>
      <c r="J82" s="48">
        <v>0</v>
      </c>
      <c r="K82" s="98">
        <v>0</v>
      </c>
      <c r="L82" s="83"/>
      <c r="M82" s="75"/>
      <c r="N82" s="48">
        <v>0</v>
      </c>
      <c r="O82" s="48">
        <v>0</v>
      </c>
      <c r="P82" s="48">
        <v>0</v>
      </c>
      <c r="Q82" s="98">
        <v>0</v>
      </c>
      <c r="R82" s="83"/>
      <c r="S82" s="83"/>
      <c r="T82" s="75"/>
      <c r="U82" s="98">
        <v>0</v>
      </c>
      <c r="V82" s="83"/>
      <c r="W82" s="75"/>
    </row>
    <row r="83" spans="1:23" ht="26.25" customHeight="1">
      <c r="A83" s="47" t="s">
        <v>318</v>
      </c>
      <c r="B83" s="47" t="s">
        <v>165</v>
      </c>
      <c r="C83" s="96" t="s">
        <v>165</v>
      </c>
      <c r="D83" s="75"/>
      <c r="E83" s="47" t="s">
        <v>180</v>
      </c>
      <c r="F83" s="97" t="s">
        <v>319</v>
      </c>
      <c r="G83" s="75"/>
      <c r="H83" s="48">
        <v>0</v>
      </c>
      <c r="I83" s="48">
        <v>0</v>
      </c>
      <c r="J83" s="48">
        <v>0</v>
      </c>
      <c r="K83" s="98">
        <v>0</v>
      </c>
      <c r="L83" s="83"/>
      <c r="M83" s="75"/>
      <c r="N83" s="48">
        <v>0</v>
      </c>
      <c r="O83" s="48">
        <v>0</v>
      </c>
      <c r="P83" s="48">
        <v>0</v>
      </c>
      <c r="Q83" s="98">
        <v>0</v>
      </c>
      <c r="R83" s="83"/>
      <c r="S83" s="83"/>
      <c r="T83" s="75"/>
      <c r="U83" s="98">
        <v>0</v>
      </c>
      <c r="V83" s="83"/>
      <c r="W83" s="75"/>
    </row>
    <row r="84" spans="1:23" ht="26.25" customHeight="1">
      <c r="A84" s="47" t="s">
        <v>320</v>
      </c>
      <c r="B84" s="47" t="s">
        <v>165</v>
      </c>
      <c r="C84" s="96" t="s">
        <v>165</v>
      </c>
      <c r="D84" s="75"/>
      <c r="E84" s="47" t="s">
        <v>162</v>
      </c>
      <c r="F84" s="97" t="s">
        <v>321</v>
      </c>
      <c r="G84" s="75"/>
      <c r="H84" s="48">
        <v>0</v>
      </c>
      <c r="I84" s="48">
        <v>0</v>
      </c>
      <c r="J84" s="48">
        <v>0</v>
      </c>
      <c r="K84" s="98">
        <v>0</v>
      </c>
      <c r="L84" s="83"/>
      <c r="M84" s="75"/>
      <c r="N84" s="48">
        <v>0</v>
      </c>
      <c r="O84" s="48">
        <v>0</v>
      </c>
      <c r="P84" s="48">
        <v>0</v>
      </c>
      <c r="Q84" s="98">
        <v>0</v>
      </c>
      <c r="R84" s="83"/>
      <c r="S84" s="83"/>
      <c r="T84" s="75"/>
      <c r="U84" s="98">
        <v>0</v>
      </c>
      <c r="V84" s="83"/>
      <c r="W84" s="75"/>
    </row>
    <row r="85" spans="1:23" ht="26.25" customHeight="1">
      <c r="A85" s="47" t="s">
        <v>322</v>
      </c>
      <c r="B85" s="47" t="s">
        <v>165</v>
      </c>
      <c r="C85" s="96" t="s">
        <v>165</v>
      </c>
      <c r="D85" s="75"/>
      <c r="E85" s="47" t="s">
        <v>163</v>
      </c>
      <c r="F85" s="97" t="s">
        <v>323</v>
      </c>
      <c r="G85" s="75"/>
      <c r="H85" s="48">
        <v>0</v>
      </c>
      <c r="I85" s="48">
        <v>0</v>
      </c>
      <c r="J85" s="48">
        <v>0</v>
      </c>
      <c r="K85" s="98">
        <v>0</v>
      </c>
      <c r="L85" s="83"/>
      <c r="M85" s="75"/>
      <c r="N85" s="48">
        <v>0</v>
      </c>
      <c r="O85" s="48">
        <v>0</v>
      </c>
      <c r="P85" s="48">
        <v>0</v>
      </c>
      <c r="Q85" s="98">
        <v>0</v>
      </c>
      <c r="R85" s="83"/>
      <c r="S85" s="83"/>
      <c r="T85" s="75"/>
      <c r="U85" s="98">
        <v>0</v>
      </c>
      <c r="V85" s="83"/>
      <c r="W85" s="75"/>
    </row>
    <row r="86" spans="1:23" ht="26.25" customHeight="1">
      <c r="A86" s="47" t="s">
        <v>324</v>
      </c>
      <c r="B86" s="47" t="s">
        <v>165</v>
      </c>
      <c r="C86" s="96" t="s">
        <v>165</v>
      </c>
      <c r="D86" s="75"/>
      <c r="E86" s="47" t="s">
        <v>164</v>
      </c>
      <c r="F86" s="97" t="s">
        <v>325</v>
      </c>
      <c r="G86" s="75"/>
      <c r="H86" s="48">
        <v>0</v>
      </c>
      <c r="I86" s="48">
        <v>0</v>
      </c>
      <c r="J86" s="48">
        <v>0</v>
      </c>
      <c r="K86" s="98">
        <v>0</v>
      </c>
      <c r="L86" s="83"/>
      <c r="M86" s="75"/>
      <c r="N86" s="48">
        <v>0</v>
      </c>
      <c r="O86" s="48">
        <v>0</v>
      </c>
      <c r="P86" s="48">
        <v>0</v>
      </c>
      <c r="Q86" s="98">
        <v>0</v>
      </c>
      <c r="R86" s="83"/>
      <c r="S86" s="83"/>
      <c r="T86" s="75"/>
      <c r="U86" s="98">
        <v>0</v>
      </c>
      <c r="V86" s="83"/>
      <c r="W86" s="75"/>
    </row>
    <row r="87" spans="1:23" ht="26.25" customHeight="1">
      <c r="A87" s="47" t="s">
        <v>326</v>
      </c>
      <c r="B87" s="47" t="s">
        <v>165</v>
      </c>
      <c r="C87" s="96" t="s">
        <v>166</v>
      </c>
      <c r="D87" s="75"/>
      <c r="E87" s="47" t="s">
        <v>180</v>
      </c>
      <c r="F87" s="97" t="s">
        <v>327</v>
      </c>
      <c r="G87" s="75"/>
      <c r="H87" s="48">
        <v>2086677</v>
      </c>
      <c r="I87" s="48">
        <v>0</v>
      </c>
      <c r="J87" s="48">
        <v>2086677</v>
      </c>
      <c r="K87" s="98">
        <v>1972965.3</v>
      </c>
      <c r="L87" s="83"/>
      <c r="M87" s="75"/>
      <c r="N87" s="48">
        <v>0</v>
      </c>
      <c r="O87" s="48">
        <v>1972965.3</v>
      </c>
      <c r="P87" s="48">
        <v>2548.7959999999998</v>
      </c>
      <c r="Q87" s="98">
        <v>0</v>
      </c>
      <c r="R87" s="83"/>
      <c r="S87" s="83"/>
      <c r="T87" s="75"/>
      <c r="U87" s="98">
        <v>2548.7959999999998</v>
      </c>
      <c r="V87" s="83"/>
      <c r="W87" s="75"/>
    </row>
    <row r="88" spans="1:23" ht="26.25" customHeight="1">
      <c r="A88" s="47" t="s">
        <v>328</v>
      </c>
      <c r="B88" s="47" t="s">
        <v>165</v>
      </c>
      <c r="C88" s="96" t="s">
        <v>166</v>
      </c>
      <c r="D88" s="75"/>
      <c r="E88" s="47" t="s">
        <v>162</v>
      </c>
      <c r="F88" s="97" t="s">
        <v>329</v>
      </c>
      <c r="G88" s="75"/>
      <c r="H88" s="48">
        <v>2086677</v>
      </c>
      <c r="I88" s="48">
        <v>0</v>
      </c>
      <c r="J88" s="48">
        <v>2086677</v>
      </c>
      <c r="K88" s="98">
        <v>1972965.3</v>
      </c>
      <c r="L88" s="83"/>
      <c r="M88" s="75"/>
      <c r="N88" s="48">
        <v>0</v>
      </c>
      <c r="O88" s="48">
        <v>1972965.3</v>
      </c>
      <c r="P88" s="48">
        <v>2548.7959999999998</v>
      </c>
      <c r="Q88" s="98">
        <v>0</v>
      </c>
      <c r="R88" s="83"/>
      <c r="S88" s="83"/>
      <c r="T88" s="75"/>
      <c r="U88" s="98">
        <v>2548.7959999999998</v>
      </c>
      <c r="V88" s="83"/>
      <c r="W88" s="75"/>
    </row>
    <row r="89" spans="1:23" ht="26.25" customHeight="1">
      <c r="A89" s="47" t="s">
        <v>330</v>
      </c>
      <c r="B89" s="47" t="s">
        <v>165</v>
      </c>
      <c r="C89" s="96" t="s">
        <v>166</v>
      </c>
      <c r="D89" s="75"/>
      <c r="E89" s="47" t="s">
        <v>163</v>
      </c>
      <c r="F89" s="97" t="s">
        <v>331</v>
      </c>
      <c r="G89" s="75"/>
      <c r="H89" s="48">
        <v>0</v>
      </c>
      <c r="I89" s="48">
        <v>0</v>
      </c>
      <c r="J89" s="48">
        <v>0</v>
      </c>
      <c r="K89" s="98">
        <v>0</v>
      </c>
      <c r="L89" s="83"/>
      <c r="M89" s="75"/>
      <c r="N89" s="48">
        <v>0</v>
      </c>
      <c r="O89" s="48">
        <v>0</v>
      </c>
      <c r="P89" s="48">
        <v>0</v>
      </c>
      <c r="Q89" s="98">
        <v>0</v>
      </c>
      <c r="R89" s="83"/>
      <c r="S89" s="83"/>
      <c r="T89" s="75"/>
      <c r="U89" s="98">
        <v>0</v>
      </c>
      <c r="V89" s="83"/>
      <c r="W89" s="75"/>
    </row>
    <row r="90" spans="1:23" ht="26.25" customHeight="1">
      <c r="A90" s="47" t="s">
        <v>332</v>
      </c>
      <c r="B90" s="47" t="s">
        <v>165</v>
      </c>
      <c r="C90" s="96" t="s">
        <v>166</v>
      </c>
      <c r="D90" s="75"/>
      <c r="E90" s="47" t="s">
        <v>164</v>
      </c>
      <c r="F90" s="97" t="s">
        <v>333</v>
      </c>
      <c r="G90" s="75"/>
      <c r="H90" s="48">
        <v>0</v>
      </c>
      <c r="I90" s="48">
        <v>0</v>
      </c>
      <c r="J90" s="48">
        <v>0</v>
      </c>
      <c r="K90" s="98">
        <v>0</v>
      </c>
      <c r="L90" s="83"/>
      <c r="M90" s="75"/>
      <c r="N90" s="48">
        <v>0</v>
      </c>
      <c r="O90" s="48">
        <v>0</v>
      </c>
      <c r="P90" s="48">
        <v>0</v>
      </c>
      <c r="Q90" s="98">
        <v>0</v>
      </c>
      <c r="R90" s="83"/>
      <c r="S90" s="83"/>
      <c r="T90" s="75"/>
      <c r="U90" s="98">
        <v>0</v>
      </c>
      <c r="V90" s="83"/>
      <c r="W90" s="75"/>
    </row>
    <row r="91" spans="1:23" ht="26.25" customHeight="1">
      <c r="A91" s="47" t="s">
        <v>334</v>
      </c>
      <c r="B91" s="47" t="s">
        <v>165</v>
      </c>
      <c r="C91" s="96" t="s">
        <v>166</v>
      </c>
      <c r="D91" s="75"/>
      <c r="E91" s="47" t="s">
        <v>165</v>
      </c>
      <c r="F91" s="97" t="s">
        <v>335</v>
      </c>
      <c r="G91" s="75"/>
      <c r="H91" s="48">
        <v>0</v>
      </c>
      <c r="I91" s="48">
        <v>0</v>
      </c>
      <c r="J91" s="48">
        <v>0</v>
      </c>
      <c r="K91" s="98">
        <v>0</v>
      </c>
      <c r="L91" s="83"/>
      <c r="M91" s="75"/>
      <c r="N91" s="48">
        <v>0</v>
      </c>
      <c r="O91" s="48">
        <v>0</v>
      </c>
      <c r="P91" s="48">
        <v>0</v>
      </c>
      <c r="Q91" s="98">
        <v>0</v>
      </c>
      <c r="R91" s="83"/>
      <c r="S91" s="83"/>
      <c r="T91" s="75"/>
      <c r="U91" s="98">
        <v>0</v>
      </c>
      <c r="V91" s="83"/>
      <c r="W91" s="75"/>
    </row>
    <row r="92" spans="1:23" ht="26.25" customHeight="1">
      <c r="A92" s="47" t="s">
        <v>336</v>
      </c>
      <c r="B92" s="47" t="s">
        <v>165</v>
      </c>
      <c r="C92" s="96" t="s">
        <v>166</v>
      </c>
      <c r="D92" s="75"/>
      <c r="E92" s="47" t="s">
        <v>166</v>
      </c>
      <c r="F92" s="97" t="s">
        <v>337</v>
      </c>
      <c r="G92" s="75"/>
      <c r="H92" s="48">
        <v>0</v>
      </c>
      <c r="I92" s="48">
        <v>0</v>
      </c>
      <c r="J92" s="48">
        <v>0</v>
      </c>
      <c r="K92" s="98">
        <v>0</v>
      </c>
      <c r="L92" s="83"/>
      <c r="M92" s="75"/>
      <c r="N92" s="48">
        <v>0</v>
      </c>
      <c r="O92" s="48">
        <v>0</v>
      </c>
      <c r="P92" s="48">
        <v>0</v>
      </c>
      <c r="Q92" s="98">
        <v>0</v>
      </c>
      <c r="R92" s="83"/>
      <c r="S92" s="83"/>
      <c r="T92" s="75"/>
      <c r="U92" s="98">
        <v>0</v>
      </c>
      <c r="V92" s="83"/>
      <c r="W92" s="75"/>
    </row>
    <row r="93" spans="1:23" ht="26.25" customHeight="1">
      <c r="A93" s="47" t="s">
        <v>338</v>
      </c>
      <c r="B93" s="47" t="s">
        <v>165</v>
      </c>
      <c r="C93" s="96" t="s">
        <v>167</v>
      </c>
      <c r="D93" s="75"/>
      <c r="E93" s="47" t="s">
        <v>180</v>
      </c>
      <c r="F93" s="97" t="s">
        <v>339</v>
      </c>
      <c r="G93" s="75"/>
      <c r="H93" s="48">
        <v>0</v>
      </c>
      <c r="I93" s="48">
        <v>0</v>
      </c>
      <c r="J93" s="48">
        <v>0</v>
      </c>
      <c r="K93" s="98">
        <v>0</v>
      </c>
      <c r="L93" s="83"/>
      <c r="M93" s="75"/>
      <c r="N93" s="48">
        <v>0</v>
      </c>
      <c r="O93" s="48">
        <v>0</v>
      </c>
      <c r="P93" s="48">
        <v>0</v>
      </c>
      <c r="Q93" s="98">
        <v>0</v>
      </c>
      <c r="R93" s="83"/>
      <c r="S93" s="83"/>
      <c r="T93" s="75"/>
      <c r="U93" s="98">
        <v>0</v>
      </c>
      <c r="V93" s="83"/>
      <c r="W93" s="75"/>
    </row>
    <row r="94" spans="1:23" ht="26.25" customHeight="1">
      <c r="A94" s="47" t="s">
        <v>340</v>
      </c>
      <c r="B94" s="47" t="s">
        <v>165</v>
      </c>
      <c r="C94" s="96" t="s">
        <v>167</v>
      </c>
      <c r="D94" s="75"/>
      <c r="E94" s="47" t="s">
        <v>162</v>
      </c>
      <c r="F94" s="97" t="s">
        <v>341</v>
      </c>
      <c r="G94" s="75"/>
      <c r="H94" s="48">
        <v>0</v>
      </c>
      <c r="I94" s="48">
        <v>0</v>
      </c>
      <c r="J94" s="48">
        <v>0</v>
      </c>
      <c r="K94" s="98">
        <v>0</v>
      </c>
      <c r="L94" s="83"/>
      <c r="M94" s="75"/>
      <c r="N94" s="48">
        <v>0</v>
      </c>
      <c r="O94" s="48">
        <v>0</v>
      </c>
      <c r="P94" s="48">
        <v>0</v>
      </c>
      <c r="Q94" s="98">
        <v>0</v>
      </c>
      <c r="R94" s="83"/>
      <c r="S94" s="83"/>
      <c r="T94" s="75"/>
      <c r="U94" s="98">
        <v>0</v>
      </c>
      <c r="V94" s="83"/>
      <c r="W94" s="75"/>
    </row>
    <row r="95" spans="1:23" ht="26.25" customHeight="1">
      <c r="A95" s="47" t="s">
        <v>342</v>
      </c>
      <c r="B95" s="47" t="s">
        <v>165</v>
      </c>
      <c r="C95" s="96" t="s">
        <v>168</v>
      </c>
      <c r="D95" s="75"/>
      <c r="E95" s="47" t="s">
        <v>180</v>
      </c>
      <c r="F95" s="97" t="s">
        <v>343</v>
      </c>
      <c r="G95" s="75"/>
      <c r="H95" s="48">
        <v>0</v>
      </c>
      <c r="I95" s="48">
        <v>0</v>
      </c>
      <c r="J95" s="48">
        <v>0</v>
      </c>
      <c r="K95" s="98">
        <v>0</v>
      </c>
      <c r="L95" s="83"/>
      <c r="M95" s="75"/>
      <c r="N95" s="48">
        <v>0</v>
      </c>
      <c r="O95" s="48">
        <v>0</v>
      </c>
      <c r="P95" s="48">
        <v>0</v>
      </c>
      <c r="Q95" s="98">
        <v>0</v>
      </c>
      <c r="R95" s="83"/>
      <c r="S95" s="83"/>
      <c r="T95" s="75"/>
      <c r="U95" s="98">
        <v>0</v>
      </c>
      <c r="V95" s="83"/>
      <c r="W95" s="75"/>
    </row>
    <row r="96" spans="1:23" ht="26.25" customHeight="1">
      <c r="A96" s="47" t="s">
        <v>344</v>
      </c>
      <c r="B96" s="47" t="s">
        <v>165</v>
      </c>
      <c r="C96" s="96" t="s">
        <v>168</v>
      </c>
      <c r="D96" s="75"/>
      <c r="E96" s="47" t="s">
        <v>162</v>
      </c>
      <c r="F96" s="97" t="s">
        <v>345</v>
      </c>
      <c r="G96" s="75"/>
      <c r="H96" s="48">
        <v>0</v>
      </c>
      <c r="I96" s="48">
        <v>0</v>
      </c>
      <c r="J96" s="48">
        <v>0</v>
      </c>
      <c r="K96" s="98">
        <v>0</v>
      </c>
      <c r="L96" s="83"/>
      <c r="M96" s="75"/>
      <c r="N96" s="48">
        <v>0</v>
      </c>
      <c r="O96" s="48">
        <v>0</v>
      </c>
      <c r="P96" s="48">
        <v>0</v>
      </c>
      <c r="Q96" s="98">
        <v>0</v>
      </c>
      <c r="R96" s="83"/>
      <c r="S96" s="83"/>
      <c r="T96" s="75"/>
      <c r="U96" s="98">
        <v>0</v>
      </c>
      <c r="V96" s="83"/>
      <c r="W96" s="75"/>
    </row>
    <row r="97" spans="1:23" ht="26.25" customHeight="1">
      <c r="A97" s="47" t="s">
        <v>346</v>
      </c>
      <c r="B97" s="47" t="s">
        <v>165</v>
      </c>
      <c r="C97" s="96" t="s">
        <v>168</v>
      </c>
      <c r="D97" s="75"/>
      <c r="E97" s="47" t="s">
        <v>163</v>
      </c>
      <c r="F97" s="97" t="s">
        <v>347</v>
      </c>
      <c r="G97" s="75"/>
      <c r="H97" s="48">
        <v>0</v>
      </c>
      <c r="I97" s="48">
        <v>0</v>
      </c>
      <c r="J97" s="48">
        <v>0</v>
      </c>
      <c r="K97" s="98">
        <v>0</v>
      </c>
      <c r="L97" s="83"/>
      <c r="M97" s="75"/>
      <c r="N97" s="48">
        <v>0</v>
      </c>
      <c r="O97" s="48">
        <v>0</v>
      </c>
      <c r="P97" s="48">
        <v>0</v>
      </c>
      <c r="Q97" s="98">
        <v>0</v>
      </c>
      <c r="R97" s="83"/>
      <c r="S97" s="83"/>
      <c r="T97" s="75"/>
      <c r="U97" s="98">
        <v>0</v>
      </c>
      <c r="V97" s="83"/>
      <c r="W97" s="75"/>
    </row>
    <row r="98" spans="1:23" ht="26.25" customHeight="1">
      <c r="A98" s="47" t="s">
        <v>348</v>
      </c>
      <c r="B98" s="47" t="s">
        <v>165</v>
      </c>
      <c r="C98" s="96" t="s">
        <v>168</v>
      </c>
      <c r="D98" s="75"/>
      <c r="E98" s="47" t="s">
        <v>164</v>
      </c>
      <c r="F98" s="97" t="s">
        <v>349</v>
      </c>
      <c r="G98" s="75"/>
      <c r="H98" s="48">
        <v>0</v>
      </c>
      <c r="I98" s="48">
        <v>0</v>
      </c>
      <c r="J98" s="48">
        <v>0</v>
      </c>
      <c r="K98" s="98">
        <v>0</v>
      </c>
      <c r="L98" s="83"/>
      <c r="M98" s="75"/>
      <c r="N98" s="48">
        <v>0</v>
      </c>
      <c r="O98" s="48">
        <v>0</v>
      </c>
      <c r="P98" s="48">
        <v>0</v>
      </c>
      <c r="Q98" s="98">
        <v>0</v>
      </c>
      <c r="R98" s="83"/>
      <c r="S98" s="83"/>
      <c r="T98" s="75"/>
      <c r="U98" s="98">
        <v>0</v>
      </c>
      <c r="V98" s="83"/>
      <c r="W98" s="75"/>
    </row>
    <row r="99" spans="1:23" ht="26.25" customHeight="1">
      <c r="A99" s="47" t="s">
        <v>350</v>
      </c>
      <c r="B99" s="47" t="s">
        <v>165</v>
      </c>
      <c r="C99" s="96" t="s">
        <v>168</v>
      </c>
      <c r="D99" s="75"/>
      <c r="E99" s="47" t="s">
        <v>165</v>
      </c>
      <c r="F99" s="97" t="s">
        <v>351</v>
      </c>
      <c r="G99" s="75"/>
      <c r="H99" s="48">
        <v>0</v>
      </c>
      <c r="I99" s="48">
        <v>0</v>
      </c>
      <c r="J99" s="48">
        <v>0</v>
      </c>
      <c r="K99" s="98">
        <v>0</v>
      </c>
      <c r="L99" s="83"/>
      <c r="M99" s="75"/>
      <c r="N99" s="48">
        <v>0</v>
      </c>
      <c r="O99" s="48">
        <v>0</v>
      </c>
      <c r="P99" s="48">
        <v>0</v>
      </c>
      <c r="Q99" s="98">
        <v>0</v>
      </c>
      <c r="R99" s="83"/>
      <c r="S99" s="83"/>
      <c r="T99" s="75"/>
      <c r="U99" s="98">
        <v>0</v>
      </c>
      <c r="V99" s="83"/>
      <c r="W99" s="75"/>
    </row>
    <row r="100" spans="1:23" ht="26.25" customHeight="1">
      <c r="A100" s="47" t="s">
        <v>352</v>
      </c>
      <c r="B100" s="47" t="s">
        <v>165</v>
      </c>
      <c r="C100" s="96" t="s">
        <v>169</v>
      </c>
      <c r="D100" s="75"/>
      <c r="E100" s="47" t="s">
        <v>180</v>
      </c>
      <c r="F100" s="97" t="s">
        <v>353</v>
      </c>
      <c r="G100" s="75"/>
      <c r="H100" s="48">
        <v>0</v>
      </c>
      <c r="I100" s="48">
        <v>0</v>
      </c>
      <c r="J100" s="48">
        <v>0</v>
      </c>
      <c r="K100" s="98">
        <v>0</v>
      </c>
      <c r="L100" s="83"/>
      <c r="M100" s="75"/>
      <c r="N100" s="48">
        <v>0</v>
      </c>
      <c r="O100" s="48">
        <v>0</v>
      </c>
      <c r="P100" s="48">
        <v>0</v>
      </c>
      <c r="Q100" s="98">
        <v>0</v>
      </c>
      <c r="R100" s="83"/>
      <c r="S100" s="83"/>
      <c r="T100" s="75"/>
      <c r="U100" s="98">
        <v>0</v>
      </c>
      <c r="V100" s="83"/>
      <c r="W100" s="75"/>
    </row>
    <row r="101" spans="1:23" ht="26.25" customHeight="1">
      <c r="A101" s="47" t="s">
        <v>354</v>
      </c>
      <c r="B101" s="47" t="s">
        <v>165</v>
      </c>
      <c r="C101" s="96" t="s">
        <v>169</v>
      </c>
      <c r="D101" s="75"/>
      <c r="E101" s="47" t="s">
        <v>162</v>
      </c>
      <c r="F101" s="97" t="s">
        <v>355</v>
      </c>
      <c r="G101" s="75"/>
      <c r="H101" s="48">
        <v>0</v>
      </c>
      <c r="I101" s="48">
        <v>0</v>
      </c>
      <c r="J101" s="48">
        <v>0</v>
      </c>
      <c r="K101" s="98">
        <v>0</v>
      </c>
      <c r="L101" s="83"/>
      <c r="M101" s="75"/>
      <c r="N101" s="48">
        <v>0</v>
      </c>
      <c r="O101" s="48">
        <v>0</v>
      </c>
      <c r="P101" s="48">
        <v>0</v>
      </c>
      <c r="Q101" s="98">
        <v>0</v>
      </c>
      <c r="R101" s="83"/>
      <c r="S101" s="83"/>
      <c r="T101" s="75"/>
      <c r="U101" s="98">
        <v>0</v>
      </c>
      <c r="V101" s="83"/>
      <c r="W101" s="75"/>
    </row>
    <row r="102" spans="1:23" ht="26.25" customHeight="1">
      <c r="A102" s="47" t="s">
        <v>356</v>
      </c>
      <c r="B102" s="47" t="s">
        <v>165</v>
      </c>
      <c r="C102" s="96" t="s">
        <v>169</v>
      </c>
      <c r="D102" s="75"/>
      <c r="E102" s="47" t="s">
        <v>163</v>
      </c>
      <c r="F102" s="97" t="s">
        <v>357</v>
      </c>
      <c r="G102" s="75"/>
      <c r="H102" s="48">
        <v>0</v>
      </c>
      <c r="I102" s="48">
        <v>0</v>
      </c>
      <c r="J102" s="48">
        <v>0</v>
      </c>
      <c r="K102" s="98">
        <v>0</v>
      </c>
      <c r="L102" s="83"/>
      <c r="M102" s="75"/>
      <c r="N102" s="48">
        <v>0</v>
      </c>
      <c r="O102" s="48">
        <v>0</v>
      </c>
      <c r="P102" s="48">
        <v>0</v>
      </c>
      <c r="Q102" s="98">
        <v>0</v>
      </c>
      <c r="R102" s="83"/>
      <c r="S102" s="83"/>
      <c r="T102" s="75"/>
      <c r="U102" s="98">
        <v>0</v>
      </c>
      <c r="V102" s="83"/>
      <c r="W102" s="75"/>
    </row>
    <row r="103" spans="1:23" ht="26.25" customHeight="1">
      <c r="A103" s="47" t="s">
        <v>358</v>
      </c>
      <c r="B103" s="47" t="s">
        <v>165</v>
      </c>
      <c r="C103" s="96" t="s">
        <v>169</v>
      </c>
      <c r="D103" s="75"/>
      <c r="E103" s="47" t="s">
        <v>164</v>
      </c>
      <c r="F103" s="97" t="s">
        <v>359</v>
      </c>
      <c r="G103" s="75"/>
      <c r="H103" s="48">
        <v>0</v>
      </c>
      <c r="I103" s="48">
        <v>0</v>
      </c>
      <c r="J103" s="48">
        <v>0</v>
      </c>
      <c r="K103" s="98">
        <v>0</v>
      </c>
      <c r="L103" s="83"/>
      <c r="M103" s="75"/>
      <c r="N103" s="48">
        <v>0</v>
      </c>
      <c r="O103" s="48">
        <v>0</v>
      </c>
      <c r="P103" s="48">
        <v>0</v>
      </c>
      <c r="Q103" s="98">
        <v>0</v>
      </c>
      <c r="R103" s="83"/>
      <c r="S103" s="83"/>
      <c r="T103" s="75"/>
      <c r="U103" s="98">
        <v>0</v>
      </c>
      <c r="V103" s="83"/>
      <c r="W103" s="75"/>
    </row>
    <row r="104" spans="1:23" ht="26.25" customHeight="1">
      <c r="A104" s="47" t="s">
        <v>360</v>
      </c>
      <c r="B104" s="47" t="s">
        <v>165</v>
      </c>
      <c r="C104" s="96" t="s">
        <v>169</v>
      </c>
      <c r="D104" s="75"/>
      <c r="E104" s="47" t="s">
        <v>165</v>
      </c>
      <c r="F104" s="97" t="s">
        <v>361</v>
      </c>
      <c r="G104" s="75"/>
      <c r="H104" s="48">
        <v>0</v>
      </c>
      <c r="I104" s="48">
        <v>0</v>
      </c>
      <c r="J104" s="48">
        <v>0</v>
      </c>
      <c r="K104" s="98">
        <v>0</v>
      </c>
      <c r="L104" s="83"/>
      <c r="M104" s="75"/>
      <c r="N104" s="48">
        <v>0</v>
      </c>
      <c r="O104" s="48">
        <v>0</v>
      </c>
      <c r="P104" s="48">
        <v>0</v>
      </c>
      <c r="Q104" s="98">
        <v>0</v>
      </c>
      <c r="R104" s="83"/>
      <c r="S104" s="83"/>
      <c r="T104" s="75"/>
      <c r="U104" s="98">
        <v>0</v>
      </c>
      <c r="V104" s="83"/>
      <c r="W104" s="75"/>
    </row>
    <row r="105" spans="1:23" ht="26.25" customHeight="1">
      <c r="A105" s="47" t="s">
        <v>362</v>
      </c>
      <c r="B105" s="47" t="s">
        <v>165</v>
      </c>
      <c r="C105" s="96" t="s">
        <v>169</v>
      </c>
      <c r="D105" s="75"/>
      <c r="E105" s="47" t="s">
        <v>166</v>
      </c>
      <c r="F105" s="97" t="s">
        <v>363</v>
      </c>
      <c r="G105" s="75"/>
      <c r="H105" s="48">
        <v>0</v>
      </c>
      <c r="I105" s="48">
        <v>0</v>
      </c>
      <c r="J105" s="48">
        <v>0</v>
      </c>
      <c r="K105" s="98">
        <v>0</v>
      </c>
      <c r="L105" s="83"/>
      <c r="M105" s="75"/>
      <c r="N105" s="48">
        <v>0</v>
      </c>
      <c r="O105" s="48">
        <v>0</v>
      </c>
      <c r="P105" s="48">
        <v>0</v>
      </c>
      <c r="Q105" s="98">
        <v>0</v>
      </c>
      <c r="R105" s="83"/>
      <c r="S105" s="83"/>
      <c r="T105" s="75"/>
      <c r="U105" s="98">
        <v>0</v>
      </c>
      <c r="V105" s="83"/>
      <c r="W105" s="75"/>
    </row>
    <row r="106" spans="1:23" ht="26.25" customHeight="1">
      <c r="A106" s="47" t="s">
        <v>364</v>
      </c>
      <c r="B106" s="47" t="s">
        <v>165</v>
      </c>
      <c r="C106" s="96" t="s">
        <v>169</v>
      </c>
      <c r="D106" s="75"/>
      <c r="E106" s="47" t="s">
        <v>167</v>
      </c>
      <c r="F106" s="97" t="s">
        <v>365</v>
      </c>
      <c r="G106" s="75"/>
      <c r="H106" s="48">
        <v>0</v>
      </c>
      <c r="I106" s="48">
        <v>0</v>
      </c>
      <c r="J106" s="48">
        <v>0</v>
      </c>
      <c r="K106" s="98">
        <v>0</v>
      </c>
      <c r="L106" s="83"/>
      <c r="M106" s="75"/>
      <c r="N106" s="48">
        <v>0</v>
      </c>
      <c r="O106" s="48">
        <v>0</v>
      </c>
      <c r="P106" s="48">
        <v>0</v>
      </c>
      <c r="Q106" s="98">
        <v>0</v>
      </c>
      <c r="R106" s="83"/>
      <c r="S106" s="83"/>
      <c r="T106" s="75"/>
      <c r="U106" s="98">
        <v>0</v>
      </c>
      <c r="V106" s="83"/>
      <c r="W106" s="75"/>
    </row>
    <row r="107" spans="1:23" ht="26.25" customHeight="1">
      <c r="A107" s="47" t="s">
        <v>366</v>
      </c>
      <c r="B107" s="47" t="s">
        <v>165</v>
      </c>
      <c r="C107" s="96" t="s">
        <v>169</v>
      </c>
      <c r="D107" s="75"/>
      <c r="E107" s="47" t="s">
        <v>168</v>
      </c>
      <c r="F107" s="97" t="s">
        <v>367</v>
      </c>
      <c r="G107" s="75"/>
      <c r="H107" s="48">
        <v>0</v>
      </c>
      <c r="I107" s="48">
        <v>0</v>
      </c>
      <c r="J107" s="48">
        <v>0</v>
      </c>
      <c r="K107" s="98">
        <v>0</v>
      </c>
      <c r="L107" s="83"/>
      <c r="M107" s="75"/>
      <c r="N107" s="48">
        <v>0</v>
      </c>
      <c r="O107" s="48">
        <v>0</v>
      </c>
      <c r="P107" s="48">
        <v>0</v>
      </c>
      <c r="Q107" s="98">
        <v>0</v>
      </c>
      <c r="R107" s="83"/>
      <c r="S107" s="83"/>
      <c r="T107" s="75"/>
      <c r="U107" s="98">
        <v>0</v>
      </c>
      <c r="V107" s="83"/>
      <c r="W107" s="75"/>
    </row>
    <row r="108" spans="1:23" ht="26.25" customHeight="1">
      <c r="A108" s="47" t="s">
        <v>368</v>
      </c>
      <c r="B108" s="47" t="s">
        <v>165</v>
      </c>
      <c r="C108" s="96" t="s">
        <v>170</v>
      </c>
      <c r="D108" s="75"/>
      <c r="E108" s="47" t="s">
        <v>180</v>
      </c>
      <c r="F108" s="97" t="s">
        <v>369</v>
      </c>
      <c r="G108" s="75"/>
      <c r="H108" s="48">
        <v>-1085266.3999999999</v>
      </c>
      <c r="I108" s="48">
        <v>0</v>
      </c>
      <c r="J108" s="48">
        <v>-1085266.3999999999</v>
      </c>
      <c r="K108" s="98">
        <v>-1085266.3999999999</v>
      </c>
      <c r="L108" s="83"/>
      <c r="M108" s="75"/>
      <c r="N108" s="48">
        <v>0</v>
      </c>
      <c r="O108" s="48">
        <v>-1085266.3999999999</v>
      </c>
      <c r="P108" s="48">
        <v>-640575.495</v>
      </c>
      <c r="Q108" s="98">
        <v>0</v>
      </c>
      <c r="R108" s="83"/>
      <c r="S108" s="83"/>
      <c r="T108" s="75"/>
      <c r="U108" s="98">
        <v>-640575.495</v>
      </c>
      <c r="V108" s="83"/>
      <c r="W108" s="75"/>
    </row>
    <row r="109" spans="1:23" ht="26.25" customHeight="1">
      <c r="A109" s="47" t="s">
        <v>370</v>
      </c>
      <c r="B109" s="47" t="s">
        <v>165</v>
      </c>
      <c r="C109" s="96" t="s">
        <v>170</v>
      </c>
      <c r="D109" s="75"/>
      <c r="E109" s="47" t="s">
        <v>162</v>
      </c>
      <c r="F109" s="97" t="s">
        <v>371</v>
      </c>
      <c r="G109" s="75"/>
      <c r="H109" s="48">
        <v>-1085266.3999999999</v>
      </c>
      <c r="I109" s="48">
        <v>0</v>
      </c>
      <c r="J109" s="48">
        <v>-1085266.3999999999</v>
      </c>
      <c r="K109" s="98">
        <v>-1085266.3999999999</v>
      </c>
      <c r="L109" s="83"/>
      <c r="M109" s="75"/>
      <c r="N109" s="48">
        <v>0</v>
      </c>
      <c r="O109" s="48">
        <v>-1085266.3999999999</v>
      </c>
      <c r="P109" s="48">
        <v>-640575.495</v>
      </c>
      <c r="Q109" s="98">
        <v>0</v>
      </c>
      <c r="R109" s="83"/>
      <c r="S109" s="83"/>
      <c r="T109" s="75"/>
      <c r="U109" s="98">
        <v>-640575.495</v>
      </c>
      <c r="V109" s="83"/>
      <c r="W109" s="75"/>
    </row>
    <row r="110" spans="1:23" ht="26.25" customHeight="1">
      <c r="A110" s="47" t="s">
        <v>372</v>
      </c>
      <c r="B110" s="47" t="s">
        <v>166</v>
      </c>
      <c r="C110" s="96" t="s">
        <v>180</v>
      </c>
      <c r="D110" s="75"/>
      <c r="E110" s="47" t="s">
        <v>180</v>
      </c>
      <c r="F110" s="97" t="s">
        <v>373</v>
      </c>
      <c r="G110" s="75"/>
      <c r="H110" s="48">
        <v>1290205</v>
      </c>
      <c r="I110" s="48">
        <v>1195205</v>
      </c>
      <c r="J110" s="48">
        <v>95000</v>
      </c>
      <c r="K110" s="98">
        <v>1356555</v>
      </c>
      <c r="L110" s="83"/>
      <c r="M110" s="75"/>
      <c r="N110" s="48">
        <v>1195205</v>
      </c>
      <c r="O110" s="48">
        <v>161350</v>
      </c>
      <c r="P110" s="48">
        <v>174247.6</v>
      </c>
      <c r="Q110" s="98">
        <v>172087.6</v>
      </c>
      <c r="R110" s="83"/>
      <c r="S110" s="83"/>
      <c r="T110" s="75"/>
      <c r="U110" s="98">
        <v>2160</v>
      </c>
      <c r="V110" s="83"/>
      <c r="W110" s="75"/>
    </row>
    <row r="111" spans="1:23" ht="26.25" customHeight="1">
      <c r="A111" s="47" t="s">
        <v>374</v>
      </c>
      <c r="B111" s="47" t="s">
        <v>166</v>
      </c>
      <c r="C111" s="96" t="s">
        <v>162</v>
      </c>
      <c r="D111" s="75"/>
      <c r="E111" s="47" t="s">
        <v>180</v>
      </c>
      <c r="F111" s="97" t="s">
        <v>375</v>
      </c>
      <c r="G111" s="75"/>
      <c r="H111" s="48">
        <v>1243205</v>
      </c>
      <c r="I111" s="48">
        <v>1168205</v>
      </c>
      <c r="J111" s="48">
        <v>75000</v>
      </c>
      <c r="K111" s="98">
        <v>1243205</v>
      </c>
      <c r="L111" s="83"/>
      <c r="M111" s="75"/>
      <c r="N111" s="48">
        <v>1168205</v>
      </c>
      <c r="O111" s="48">
        <v>75000</v>
      </c>
      <c r="P111" s="48">
        <v>172087.6</v>
      </c>
      <c r="Q111" s="98">
        <v>172087.6</v>
      </c>
      <c r="R111" s="83"/>
      <c r="S111" s="83"/>
      <c r="T111" s="75"/>
      <c r="U111" s="98">
        <v>0</v>
      </c>
      <c r="V111" s="83"/>
      <c r="W111" s="75"/>
    </row>
    <row r="112" spans="1:23" ht="26.25" customHeight="1">
      <c r="A112" s="47" t="s">
        <v>376</v>
      </c>
      <c r="B112" s="47" t="s">
        <v>166</v>
      </c>
      <c r="C112" s="96" t="s">
        <v>162</v>
      </c>
      <c r="D112" s="75"/>
      <c r="E112" s="47" t="s">
        <v>162</v>
      </c>
      <c r="F112" s="97" t="s">
        <v>377</v>
      </c>
      <c r="G112" s="75"/>
      <c r="H112" s="48">
        <v>1243205</v>
      </c>
      <c r="I112" s="48">
        <v>1168205</v>
      </c>
      <c r="J112" s="48">
        <v>75000</v>
      </c>
      <c r="K112" s="98">
        <v>1243205</v>
      </c>
      <c r="L112" s="83"/>
      <c r="M112" s="75"/>
      <c r="N112" s="48">
        <v>1168205</v>
      </c>
      <c r="O112" s="48">
        <v>75000</v>
      </c>
      <c r="P112" s="48">
        <v>172087.6</v>
      </c>
      <c r="Q112" s="98">
        <v>172087.6</v>
      </c>
      <c r="R112" s="83"/>
      <c r="S112" s="83"/>
      <c r="T112" s="75"/>
      <c r="U112" s="98">
        <v>0</v>
      </c>
      <c r="V112" s="83"/>
      <c r="W112" s="75"/>
    </row>
    <row r="113" spans="1:23" ht="26.25" customHeight="1">
      <c r="A113" s="47" t="s">
        <v>378</v>
      </c>
      <c r="B113" s="47" t="s">
        <v>166</v>
      </c>
      <c r="C113" s="96" t="s">
        <v>163</v>
      </c>
      <c r="D113" s="75"/>
      <c r="E113" s="47" t="s">
        <v>180</v>
      </c>
      <c r="F113" s="97" t="s">
        <v>379</v>
      </c>
      <c r="G113" s="75"/>
      <c r="H113" s="48">
        <v>0</v>
      </c>
      <c r="I113" s="48">
        <v>0</v>
      </c>
      <c r="J113" s="48">
        <v>0</v>
      </c>
      <c r="K113" s="98">
        <v>0</v>
      </c>
      <c r="L113" s="83"/>
      <c r="M113" s="75"/>
      <c r="N113" s="48">
        <v>0</v>
      </c>
      <c r="O113" s="48">
        <v>0</v>
      </c>
      <c r="P113" s="48">
        <v>0</v>
      </c>
      <c r="Q113" s="98">
        <v>0</v>
      </c>
      <c r="R113" s="83"/>
      <c r="S113" s="83"/>
      <c r="T113" s="75"/>
      <c r="U113" s="98">
        <v>0</v>
      </c>
      <c r="V113" s="83"/>
      <c r="W113" s="75"/>
    </row>
    <row r="114" spans="1:23" ht="26.25" customHeight="1">
      <c r="A114" s="47" t="s">
        <v>380</v>
      </c>
      <c r="B114" s="47" t="s">
        <v>166</v>
      </c>
      <c r="C114" s="96" t="s">
        <v>163</v>
      </c>
      <c r="D114" s="75"/>
      <c r="E114" s="47" t="s">
        <v>162</v>
      </c>
      <c r="F114" s="97" t="s">
        <v>381</v>
      </c>
      <c r="G114" s="75"/>
      <c r="H114" s="48">
        <v>0</v>
      </c>
      <c r="I114" s="48">
        <v>0</v>
      </c>
      <c r="J114" s="48">
        <v>0</v>
      </c>
      <c r="K114" s="98">
        <v>0</v>
      </c>
      <c r="L114" s="83"/>
      <c r="M114" s="75"/>
      <c r="N114" s="48">
        <v>0</v>
      </c>
      <c r="O114" s="48">
        <v>0</v>
      </c>
      <c r="P114" s="48">
        <v>0</v>
      </c>
      <c r="Q114" s="98">
        <v>0</v>
      </c>
      <c r="R114" s="83"/>
      <c r="S114" s="83"/>
      <c r="T114" s="75"/>
      <c r="U114" s="98">
        <v>0</v>
      </c>
      <c r="V114" s="83"/>
      <c r="W114" s="75"/>
    </row>
    <row r="115" spans="1:23" ht="26.25" customHeight="1">
      <c r="A115" s="47" t="s">
        <v>382</v>
      </c>
      <c r="B115" s="47" t="s">
        <v>166</v>
      </c>
      <c r="C115" s="96" t="s">
        <v>164</v>
      </c>
      <c r="D115" s="75"/>
      <c r="E115" s="47" t="s">
        <v>180</v>
      </c>
      <c r="F115" s="97" t="s">
        <v>383</v>
      </c>
      <c r="G115" s="75"/>
      <c r="H115" s="48">
        <v>0</v>
      </c>
      <c r="I115" s="48">
        <v>0</v>
      </c>
      <c r="J115" s="48">
        <v>0</v>
      </c>
      <c r="K115" s="98">
        <v>0</v>
      </c>
      <c r="L115" s="83"/>
      <c r="M115" s="75"/>
      <c r="N115" s="48">
        <v>0</v>
      </c>
      <c r="O115" s="48">
        <v>0</v>
      </c>
      <c r="P115" s="48">
        <v>0</v>
      </c>
      <c r="Q115" s="98">
        <v>0</v>
      </c>
      <c r="R115" s="83"/>
      <c r="S115" s="83"/>
      <c r="T115" s="75"/>
      <c r="U115" s="98">
        <v>0</v>
      </c>
      <c r="V115" s="83"/>
      <c r="W115" s="75"/>
    </row>
    <row r="116" spans="1:23" ht="26.25" customHeight="1">
      <c r="A116" s="47" t="s">
        <v>384</v>
      </c>
      <c r="B116" s="47" t="s">
        <v>166</v>
      </c>
      <c r="C116" s="96" t="s">
        <v>164</v>
      </c>
      <c r="D116" s="75"/>
      <c r="E116" s="47" t="s">
        <v>162</v>
      </c>
      <c r="F116" s="97" t="s">
        <v>385</v>
      </c>
      <c r="G116" s="75"/>
      <c r="H116" s="48">
        <v>0</v>
      </c>
      <c r="I116" s="48">
        <v>0</v>
      </c>
      <c r="J116" s="48">
        <v>0</v>
      </c>
      <c r="K116" s="98">
        <v>0</v>
      </c>
      <c r="L116" s="83"/>
      <c r="M116" s="75"/>
      <c r="N116" s="48">
        <v>0</v>
      </c>
      <c r="O116" s="48">
        <v>0</v>
      </c>
      <c r="P116" s="48">
        <v>0</v>
      </c>
      <c r="Q116" s="98">
        <v>0</v>
      </c>
      <c r="R116" s="83"/>
      <c r="S116" s="83"/>
      <c r="T116" s="75"/>
      <c r="U116" s="98">
        <v>0</v>
      </c>
      <c r="V116" s="83"/>
      <c r="W116" s="75"/>
    </row>
    <row r="117" spans="1:23" ht="26.25" customHeight="1">
      <c r="A117" s="47" t="s">
        <v>386</v>
      </c>
      <c r="B117" s="47" t="s">
        <v>166</v>
      </c>
      <c r="C117" s="96" t="s">
        <v>165</v>
      </c>
      <c r="D117" s="75"/>
      <c r="E117" s="47" t="s">
        <v>180</v>
      </c>
      <c r="F117" s="97" t="s">
        <v>387</v>
      </c>
      <c r="G117" s="75"/>
      <c r="H117" s="48">
        <v>0</v>
      </c>
      <c r="I117" s="48">
        <v>0</v>
      </c>
      <c r="J117" s="48">
        <v>0</v>
      </c>
      <c r="K117" s="98">
        <v>0</v>
      </c>
      <c r="L117" s="83"/>
      <c r="M117" s="75"/>
      <c r="N117" s="48">
        <v>0</v>
      </c>
      <c r="O117" s="48">
        <v>0</v>
      </c>
      <c r="P117" s="48">
        <v>0</v>
      </c>
      <c r="Q117" s="98">
        <v>0</v>
      </c>
      <c r="R117" s="83"/>
      <c r="S117" s="83"/>
      <c r="T117" s="75"/>
      <c r="U117" s="98">
        <v>0</v>
      </c>
      <c r="V117" s="83"/>
      <c r="W117" s="75"/>
    </row>
    <row r="118" spans="1:23" ht="26.25" customHeight="1">
      <c r="A118" s="47" t="s">
        <v>388</v>
      </c>
      <c r="B118" s="47" t="s">
        <v>166</v>
      </c>
      <c r="C118" s="96" t="s">
        <v>165</v>
      </c>
      <c r="D118" s="75"/>
      <c r="E118" s="47" t="s">
        <v>162</v>
      </c>
      <c r="F118" s="97" t="s">
        <v>389</v>
      </c>
      <c r="G118" s="75"/>
      <c r="H118" s="48">
        <v>0</v>
      </c>
      <c r="I118" s="48">
        <v>0</v>
      </c>
      <c r="J118" s="48">
        <v>0</v>
      </c>
      <c r="K118" s="98">
        <v>0</v>
      </c>
      <c r="L118" s="83"/>
      <c r="M118" s="75"/>
      <c r="N118" s="48">
        <v>0</v>
      </c>
      <c r="O118" s="48">
        <v>0</v>
      </c>
      <c r="P118" s="48">
        <v>0</v>
      </c>
      <c r="Q118" s="98">
        <v>0</v>
      </c>
      <c r="R118" s="83"/>
      <c r="S118" s="83"/>
      <c r="T118" s="75"/>
      <c r="U118" s="98">
        <v>0</v>
      </c>
      <c r="V118" s="83"/>
      <c r="W118" s="75"/>
    </row>
    <row r="119" spans="1:23" ht="26.25" customHeight="1">
      <c r="A119" s="47" t="s">
        <v>390</v>
      </c>
      <c r="B119" s="47" t="s">
        <v>166</v>
      </c>
      <c r="C119" s="96" t="s">
        <v>166</v>
      </c>
      <c r="D119" s="75"/>
      <c r="E119" s="47" t="s">
        <v>180</v>
      </c>
      <c r="F119" s="97" t="s">
        <v>391</v>
      </c>
      <c r="G119" s="75"/>
      <c r="H119" s="48">
        <v>0</v>
      </c>
      <c r="I119" s="48">
        <v>0</v>
      </c>
      <c r="J119" s="48">
        <v>0</v>
      </c>
      <c r="K119" s="98">
        <v>0</v>
      </c>
      <c r="L119" s="83"/>
      <c r="M119" s="75"/>
      <c r="N119" s="48">
        <v>0</v>
      </c>
      <c r="O119" s="48">
        <v>0</v>
      </c>
      <c r="P119" s="48">
        <v>0</v>
      </c>
      <c r="Q119" s="98">
        <v>0</v>
      </c>
      <c r="R119" s="83"/>
      <c r="S119" s="83"/>
      <c r="T119" s="75"/>
      <c r="U119" s="98">
        <v>0</v>
      </c>
      <c r="V119" s="83"/>
      <c r="W119" s="75"/>
    </row>
    <row r="120" spans="1:23" ht="26.25" customHeight="1">
      <c r="A120" s="47" t="s">
        <v>392</v>
      </c>
      <c r="B120" s="47" t="s">
        <v>166</v>
      </c>
      <c r="C120" s="96" t="s">
        <v>166</v>
      </c>
      <c r="D120" s="75"/>
      <c r="E120" s="47" t="s">
        <v>162</v>
      </c>
      <c r="F120" s="97" t="s">
        <v>393</v>
      </c>
      <c r="G120" s="75"/>
      <c r="H120" s="48">
        <v>0</v>
      </c>
      <c r="I120" s="48">
        <v>0</v>
      </c>
      <c r="J120" s="48">
        <v>0</v>
      </c>
      <c r="K120" s="98">
        <v>0</v>
      </c>
      <c r="L120" s="83"/>
      <c r="M120" s="75"/>
      <c r="N120" s="48">
        <v>0</v>
      </c>
      <c r="O120" s="48">
        <v>0</v>
      </c>
      <c r="P120" s="48">
        <v>0</v>
      </c>
      <c r="Q120" s="98">
        <v>0</v>
      </c>
      <c r="R120" s="83"/>
      <c r="S120" s="83"/>
      <c r="T120" s="75"/>
      <c r="U120" s="98">
        <v>0</v>
      </c>
      <c r="V120" s="83"/>
      <c r="W120" s="75"/>
    </row>
    <row r="121" spans="1:23" ht="26.25" customHeight="1">
      <c r="A121" s="47" t="s">
        <v>394</v>
      </c>
      <c r="B121" s="47" t="s">
        <v>166</v>
      </c>
      <c r="C121" s="96" t="s">
        <v>167</v>
      </c>
      <c r="D121" s="75"/>
      <c r="E121" s="47" t="s">
        <v>180</v>
      </c>
      <c r="F121" s="97" t="s">
        <v>395</v>
      </c>
      <c r="G121" s="75"/>
      <c r="H121" s="48">
        <v>47000</v>
      </c>
      <c r="I121" s="48">
        <v>27000</v>
      </c>
      <c r="J121" s="48">
        <v>20000</v>
      </c>
      <c r="K121" s="98">
        <v>113350</v>
      </c>
      <c r="L121" s="83"/>
      <c r="M121" s="75"/>
      <c r="N121" s="48">
        <v>27000</v>
      </c>
      <c r="O121" s="48">
        <v>86350</v>
      </c>
      <c r="P121" s="48">
        <v>2160</v>
      </c>
      <c r="Q121" s="98">
        <v>0</v>
      </c>
      <c r="R121" s="83"/>
      <c r="S121" s="83"/>
      <c r="T121" s="75"/>
      <c r="U121" s="98">
        <v>2160</v>
      </c>
      <c r="V121" s="83"/>
      <c r="W121" s="75"/>
    </row>
    <row r="122" spans="1:23" ht="26.25" customHeight="1">
      <c r="A122" s="47" t="s">
        <v>396</v>
      </c>
      <c r="B122" s="47" t="s">
        <v>166</v>
      </c>
      <c r="C122" s="96" t="s">
        <v>167</v>
      </c>
      <c r="D122" s="75"/>
      <c r="E122" s="47" t="s">
        <v>162</v>
      </c>
      <c r="F122" s="97" t="s">
        <v>397</v>
      </c>
      <c r="G122" s="75"/>
      <c r="H122" s="48">
        <v>47000</v>
      </c>
      <c r="I122" s="48">
        <v>27000</v>
      </c>
      <c r="J122" s="48">
        <v>20000</v>
      </c>
      <c r="K122" s="98">
        <v>113350</v>
      </c>
      <c r="L122" s="83"/>
      <c r="M122" s="75"/>
      <c r="N122" s="48">
        <v>27000</v>
      </c>
      <c r="O122" s="48">
        <v>86350</v>
      </c>
      <c r="P122" s="48">
        <v>2160</v>
      </c>
      <c r="Q122" s="98">
        <v>0</v>
      </c>
      <c r="R122" s="83"/>
      <c r="S122" s="83"/>
      <c r="T122" s="75"/>
      <c r="U122" s="98">
        <v>2160</v>
      </c>
      <c r="V122" s="83"/>
      <c r="W122" s="75"/>
    </row>
    <row r="123" spans="1:23" ht="26.25" customHeight="1">
      <c r="A123" s="47" t="s">
        <v>398</v>
      </c>
      <c r="B123" s="47" t="s">
        <v>167</v>
      </c>
      <c r="C123" s="96" t="s">
        <v>180</v>
      </c>
      <c r="D123" s="75"/>
      <c r="E123" s="47" t="s">
        <v>180</v>
      </c>
      <c r="F123" s="97" t="s">
        <v>399</v>
      </c>
      <c r="G123" s="75"/>
      <c r="H123" s="48">
        <v>452826.2</v>
      </c>
      <c r="I123" s="48">
        <v>276904</v>
      </c>
      <c r="J123" s="48">
        <v>175922.2</v>
      </c>
      <c r="K123" s="98">
        <v>441775.2</v>
      </c>
      <c r="L123" s="83"/>
      <c r="M123" s="75"/>
      <c r="N123" s="48">
        <v>276904</v>
      </c>
      <c r="O123" s="48">
        <v>164871.20000000001</v>
      </c>
      <c r="P123" s="48">
        <v>41808</v>
      </c>
      <c r="Q123" s="98">
        <v>41808</v>
      </c>
      <c r="R123" s="83"/>
      <c r="S123" s="83"/>
      <c r="T123" s="75"/>
      <c r="U123" s="98">
        <v>0</v>
      </c>
      <c r="V123" s="83"/>
      <c r="W123" s="75"/>
    </row>
    <row r="124" spans="1:23" ht="26.25" customHeight="1">
      <c r="A124" s="47" t="s">
        <v>400</v>
      </c>
      <c r="B124" s="47" t="s">
        <v>167</v>
      </c>
      <c r="C124" s="96" t="s">
        <v>162</v>
      </c>
      <c r="D124" s="75"/>
      <c r="E124" s="47" t="s">
        <v>180</v>
      </c>
      <c r="F124" s="97" t="s">
        <v>401</v>
      </c>
      <c r="G124" s="75"/>
      <c r="H124" s="48">
        <v>321753.2</v>
      </c>
      <c r="I124" s="48">
        <v>231904</v>
      </c>
      <c r="J124" s="48">
        <v>89849.2</v>
      </c>
      <c r="K124" s="98">
        <v>310702.2</v>
      </c>
      <c r="L124" s="83"/>
      <c r="M124" s="75"/>
      <c r="N124" s="48">
        <v>231904</v>
      </c>
      <c r="O124" s="48">
        <v>78798.2</v>
      </c>
      <c r="P124" s="48">
        <v>31808</v>
      </c>
      <c r="Q124" s="98">
        <v>31808</v>
      </c>
      <c r="R124" s="83"/>
      <c r="S124" s="83"/>
      <c r="T124" s="75"/>
      <c r="U124" s="98">
        <v>0</v>
      </c>
      <c r="V124" s="83"/>
      <c r="W124" s="75"/>
    </row>
    <row r="125" spans="1:23" ht="26.25" customHeight="1">
      <c r="A125" s="47" t="s">
        <v>402</v>
      </c>
      <c r="B125" s="47" t="s">
        <v>167</v>
      </c>
      <c r="C125" s="96" t="s">
        <v>162</v>
      </c>
      <c r="D125" s="75"/>
      <c r="E125" s="47" t="s">
        <v>162</v>
      </c>
      <c r="F125" s="97" t="s">
        <v>403</v>
      </c>
      <c r="G125" s="75"/>
      <c r="H125" s="48">
        <v>321753.2</v>
      </c>
      <c r="I125" s="48">
        <v>231904</v>
      </c>
      <c r="J125" s="48">
        <v>89849.2</v>
      </c>
      <c r="K125" s="98">
        <v>310702.2</v>
      </c>
      <c r="L125" s="83"/>
      <c r="M125" s="75"/>
      <c r="N125" s="48">
        <v>231904</v>
      </c>
      <c r="O125" s="48">
        <v>78798.2</v>
      </c>
      <c r="P125" s="48">
        <v>31808</v>
      </c>
      <c r="Q125" s="98">
        <v>31808</v>
      </c>
      <c r="R125" s="83"/>
      <c r="S125" s="83"/>
      <c r="T125" s="75"/>
      <c r="U125" s="98">
        <v>0</v>
      </c>
      <c r="V125" s="83"/>
      <c r="W125" s="75"/>
    </row>
    <row r="126" spans="1:23" ht="26.25" customHeight="1">
      <c r="A126" s="47" t="s">
        <v>404</v>
      </c>
      <c r="B126" s="47" t="s">
        <v>167</v>
      </c>
      <c r="C126" s="96" t="s">
        <v>163</v>
      </c>
      <c r="D126" s="75"/>
      <c r="E126" s="47" t="s">
        <v>180</v>
      </c>
      <c r="F126" s="97" t="s">
        <v>405</v>
      </c>
      <c r="G126" s="75"/>
      <c r="H126" s="48">
        <v>0</v>
      </c>
      <c r="I126" s="48">
        <v>0</v>
      </c>
      <c r="J126" s="48">
        <v>0</v>
      </c>
      <c r="K126" s="98">
        <v>0</v>
      </c>
      <c r="L126" s="83"/>
      <c r="M126" s="75"/>
      <c r="N126" s="48">
        <v>0</v>
      </c>
      <c r="O126" s="48">
        <v>0</v>
      </c>
      <c r="P126" s="48">
        <v>0</v>
      </c>
      <c r="Q126" s="98">
        <v>0</v>
      </c>
      <c r="R126" s="83"/>
      <c r="S126" s="83"/>
      <c r="T126" s="75"/>
      <c r="U126" s="98">
        <v>0</v>
      </c>
      <c r="V126" s="83"/>
      <c r="W126" s="75"/>
    </row>
    <row r="127" spans="1:23" ht="26.25" customHeight="1">
      <c r="A127" s="47" t="s">
        <v>406</v>
      </c>
      <c r="B127" s="47" t="s">
        <v>167</v>
      </c>
      <c r="C127" s="96" t="s">
        <v>163</v>
      </c>
      <c r="D127" s="75"/>
      <c r="E127" s="47" t="s">
        <v>162</v>
      </c>
      <c r="F127" s="97" t="s">
        <v>407</v>
      </c>
      <c r="G127" s="75"/>
      <c r="H127" s="48">
        <v>0</v>
      </c>
      <c r="I127" s="48">
        <v>0</v>
      </c>
      <c r="J127" s="48">
        <v>0</v>
      </c>
      <c r="K127" s="98">
        <v>0</v>
      </c>
      <c r="L127" s="83"/>
      <c r="M127" s="75"/>
      <c r="N127" s="48">
        <v>0</v>
      </c>
      <c r="O127" s="48">
        <v>0</v>
      </c>
      <c r="P127" s="48">
        <v>0</v>
      </c>
      <c r="Q127" s="98">
        <v>0</v>
      </c>
      <c r="R127" s="83"/>
      <c r="S127" s="83"/>
      <c r="T127" s="75"/>
      <c r="U127" s="98">
        <v>0</v>
      </c>
      <c r="V127" s="83"/>
      <c r="W127" s="75"/>
    </row>
    <row r="128" spans="1:23" ht="26.25" customHeight="1">
      <c r="A128" s="47" t="s">
        <v>408</v>
      </c>
      <c r="B128" s="47" t="s">
        <v>167</v>
      </c>
      <c r="C128" s="96" t="s">
        <v>164</v>
      </c>
      <c r="D128" s="75"/>
      <c r="E128" s="47" t="s">
        <v>180</v>
      </c>
      <c r="F128" s="97" t="s">
        <v>409</v>
      </c>
      <c r="G128" s="75"/>
      <c r="H128" s="48">
        <v>0</v>
      </c>
      <c r="I128" s="48">
        <v>0</v>
      </c>
      <c r="J128" s="48">
        <v>0</v>
      </c>
      <c r="K128" s="98">
        <v>0</v>
      </c>
      <c r="L128" s="83"/>
      <c r="M128" s="75"/>
      <c r="N128" s="48">
        <v>0</v>
      </c>
      <c r="O128" s="48">
        <v>0</v>
      </c>
      <c r="P128" s="48">
        <v>0</v>
      </c>
      <c r="Q128" s="98">
        <v>0</v>
      </c>
      <c r="R128" s="83"/>
      <c r="S128" s="83"/>
      <c r="T128" s="75"/>
      <c r="U128" s="98">
        <v>0</v>
      </c>
      <c r="V128" s="83"/>
      <c r="W128" s="75"/>
    </row>
    <row r="129" spans="1:23" ht="26.25" customHeight="1">
      <c r="A129" s="47" t="s">
        <v>410</v>
      </c>
      <c r="B129" s="47" t="s">
        <v>167</v>
      </c>
      <c r="C129" s="96" t="s">
        <v>164</v>
      </c>
      <c r="D129" s="75"/>
      <c r="E129" s="47" t="s">
        <v>162</v>
      </c>
      <c r="F129" s="97" t="s">
        <v>411</v>
      </c>
      <c r="G129" s="75"/>
      <c r="H129" s="48">
        <v>0</v>
      </c>
      <c r="I129" s="48">
        <v>0</v>
      </c>
      <c r="J129" s="48">
        <v>0</v>
      </c>
      <c r="K129" s="98">
        <v>0</v>
      </c>
      <c r="L129" s="83"/>
      <c r="M129" s="75"/>
      <c r="N129" s="48">
        <v>0</v>
      </c>
      <c r="O129" s="48">
        <v>0</v>
      </c>
      <c r="P129" s="48">
        <v>0</v>
      </c>
      <c r="Q129" s="98">
        <v>0</v>
      </c>
      <c r="R129" s="83"/>
      <c r="S129" s="83"/>
      <c r="T129" s="75"/>
      <c r="U129" s="98">
        <v>0</v>
      </c>
      <c r="V129" s="83"/>
      <c r="W129" s="75"/>
    </row>
    <row r="130" spans="1:23" ht="26.25" customHeight="1">
      <c r="A130" s="47" t="s">
        <v>412</v>
      </c>
      <c r="B130" s="47" t="s">
        <v>167</v>
      </c>
      <c r="C130" s="96" t="s">
        <v>165</v>
      </c>
      <c r="D130" s="75"/>
      <c r="E130" s="47" t="s">
        <v>180</v>
      </c>
      <c r="F130" s="97" t="s">
        <v>413</v>
      </c>
      <c r="G130" s="75"/>
      <c r="H130" s="48">
        <v>131073</v>
      </c>
      <c r="I130" s="48">
        <v>45000</v>
      </c>
      <c r="J130" s="48">
        <v>86073</v>
      </c>
      <c r="K130" s="98">
        <v>131073</v>
      </c>
      <c r="L130" s="83"/>
      <c r="M130" s="75"/>
      <c r="N130" s="48">
        <v>45000</v>
      </c>
      <c r="O130" s="48">
        <v>86073</v>
      </c>
      <c r="P130" s="48">
        <v>10000</v>
      </c>
      <c r="Q130" s="98">
        <v>10000</v>
      </c>
      <c r="R130" s="83"/>
      <c r="S130" s="83"/>
      <c r="T130" s="75"/>
      <c r="U130" s="98">
        <v>0</v>
      </c>
      <c r="V130" s="83"/>
      <c r="W130" s="75"/>
    </row>
    <row r="131" spans="1:23" ht="26.25" customHeight="1">
      <c r="A131" s="47" t="s">
        <v>414</v>
      </c>
      <c r="B131" s="47" t="s">
        <v>167</v>
      </c>
      <c r="C131" s="96" t="s">
        <v>165</v>
      </c>
      <c r="D131" s="75"/>
      <c r="E131" s="47" t="s">
        <v>162</v>
      </c>
      <c r="F131" s="97" t="s">
        <v>415</v>
      </c>
      <c r="G131" s="75"/>
      <c r="H131" s="48">
        <v>131073</v>
      </c>
      <c r="I131" s="48">
        <v>45000</v>
      </c>
      <c r="J131" s="48">
        <v>86073</v>
      </c>
      <c r="K131" s="98">
        <v>131073</v>
      </c>
      <c r="L131" s="83"/>
      <c r="M131" s="75"/>
      <c r="N131" s="48">
        <v>45000</v>
      </c>
      <c r="O131" s="48">
        <v>86073</v>
      </c>
      <c r="P131" s="48">
        <v>10000</v>
      </c>
      <c r="Q131" s="98">
        <v>10000</v>
      </c>
      <c r="R131" s="83"/>
      <c r="S131" s="83"/>
      <c r="T131" s="75"/>
      <c r="U131" s="98">
        <v>0</v>
      </c>
      <c r="V131" s="83"/>
      <c r="W131" s="75"/>
    </row>
    <row r="132" spans="1:23" ht="26.25" customHeight="1">
      <c r="A132" s="47" t="s">
        <v>416</v>
      </c>
      <c r="B132" s="47" t="s">
        <v>167</v>
      </c>
      <c r="C132" s="96" t="s">
        <v>166</v>
      </c>
      <c r="D132" s="75"/>
      <c r="E132" s="47" t="s">
        <v>180</v>
      </c>
      <c r="F132" s="97" t="s">
        <v>417</v>
      </c>
      <c r="G132" s="75"/>
      <c r="H132" s="48">
        <v>0</v>
      </c>
      <c r="I132" s="48">
        <v>0</v>
      </c>
      <c r="J132" s="48">
        <v>0</v>
      </c>
      <c r="K132" s="98">
        <v>0</v>
      </c>
      <c r="L132" s="83"/>
      <c r="M132" s="75"/>
      <c r="N132" s="48">
        <v>0</v>
      </c>
      <c r="O132" s="48">
        <v>0</v>
      </c>
      <c r="P132" s="48">
        <v>0</v>
      </c>
      <c r="Q132" s="98">
        <v>0</v>
      </c>
      <c r="R132" s="83"/>
      <c r="S132" s="83"/>
      <c r="T132" s="75"/>
      <c r="U132" s="98">
        <v>0</v>
      </c>
      <c r="V132" s="83"/>
      <c r="W132" s="75"/>
    </row>
    <row r="133" spans="1:23" ht="26.25" customHeight="1">
      <c r="A133" s="47" t="s">
        <v>418</v>
      </c>
      <c r="B133" s="47" t="s">
        <v>167</v>
      </c>
      <c r="C133" s="96" t="s">
        <v>166</v>
      </c>
      <c r="D133" s="75"/>
      <c r="E133" s="47" t="s">
        <v>162</v>
      </c>
      <c r="F133" s="97" t="s">
        <v>419</v>
      </c>
      <c r="G133" s="75"/>
      <c r="H133" s="48">
        <v>0</v>
      </c>
      <c r="I133" s="48">
        <v>0</v>
      </c>
      <c r="J133" s="48">
        <v>0</v>
      </c>
      <c r="K133" s="98">
        <v>0</v>
      </c>
      <c r="L133" s="83"/>
      <c r="M133" s="75"/>
      <c r="N133" s="48">
        <v>0</v>
      </c>
      <c r="O133" s="48">
        <v>0</v>
      </c>
      <c r="P133" s="48">
        <v>0</v>
      </c>
      <c r="Q133" s="98">
        <v>0</v>
      </c>
      <c r="R133" s="83"/>
      <c r="S133" s="83"/>
      <c r="T133" s="75"/>
      <c r="U133" s="98">
        <v>0</v>
      </c>
      <c r="V133" s="83"/>
      <c r="W133" s="75"/>
    </row>
    <row r="134" spans="1:23" ht="26.25" customHeight="1">
      <c r="A134" s="47" t="s">
        <v>420</v>
      </c>
      <c r="B134" s="47" t="s">
        <v>167</v>
      </c>
      <c r="C134" s="96" t="s">
        <v>167</v>
      </c>
      <c r="D134" s="75"/>
      <c r="E134" s="47" t="s">
        <v>180</v>
      </c>
      <c r="F134" s="97" t="s">
        <v>421</v>
      </c>
      <c r="G134" s="75"/>
      <c r="H134" s="48">
        <v>0</v>
      </c>
      <c r="I134" s="48">
        <v>0</v>
      </c>
      <c r="J134" s="48">
        <v>0</v>
      </c>
      <c r="K134" s="98">
        <v>0</v>
      </c>
      <c r="L134" s="83"/>
      <c r="M134" s="75"/>
      <c r="N134" s="48">
        <v>0</v>
      </c>
      <c r="O134" s="48">
        <v>0</v>
      </c>
      <c r="P134" s="48">
        <v>0</v>
      </c>
      <c r="Q134" s="98">
        <v>0</v>
      </c>
      <c r="R134" s="83"/>
      <c r="S134" s="83"/>
      <c r="T134" s="75"/>
      <c r="U134" s="98">
        <v>0</v>
      </c>
      <c r="V134" s="83"/>
      <c r="W134" s="75"/>
    </row>
    <row r="135" spans="1:23" ht="26.25" customHeight="1">
      <c r="A135" s="47" t="s">
        <v>422</v>
      </c>
      <c r="B135" s="47" t="s">
        <v>167</v>
      </c>
      <c r="C135" s="96" t="s">
        <v>167</v>
      </c>
      <c r="D135" s="75"/>
      <c r="E135" s="47" t="s">
        <v>162</v>
      </c>
      <c r="F135" s="97" t="s">
        <v>423</v>
      </c>
      <c r="G135" s="75"/>
      <c r="H135" s="48">
        <v>0</v>
      </c>
      <c r="I135" s="48">
        <v>0</v>
      </c>
      <c r="J135" s="48">
        <v>0</v>
      </c>
      <c r="K135" s="98">
        <v>0</v>
      </c>
      <c r="L135" s="83"/>
      <c r="M135" s="75"/>
      <c r="N135" s="48">
        <v>0</v>
      </c>
      <c r="O135" s="48">
        <v>0</v>
      </c>
      <c r="P135" s="48">
        <v>0</v>
      </c>
      <c r="Q135" s="98">
        <v>0</v>
      </c>
      <c r="R135" s="83"/>
      <c r="S135" s="83"/>
      <c r="T135" s="75"/>
      <c r="U135" s="98">
        <v>0</v>
      </c>
      <c r="V135" s="83"/>
      <c r="W135" s="75"/>
    </row>
    <row r="136" spans="1:23" ht="26.25" customHeight="1">
      <c r="A136" s="47" t="s">
        <v>424</v>
      </c>
      <c r="B136" s="47" t="s">
        <v>168</v>
      </c>
      <c r="C136" s="96" t="s">
        <v>180</v>
      </c>
      <c r="D136" s="75"/>
      <c r="E136" s="47" t="s">
        <v>180</v>
      </c>
      <c r="F136" s="97" t="s">
        <v>425</v>
      </c>
      <c r="G136" s="75"/>
      <c r="H136" s="48">
        <v>2000</v>
      </c>
      <c r="I136" s="48">
        <v>2000</v>
      </c>
      <c r="J136" s="48">
        <v>0</v>
      </c>
      <c r="K136" s="98">
        <v>2000</v>
      </c>
      <c r="L136" s="83"/>
      <c r="M136" s="75"/>
      <c r="N136" s="48">
        <v>2000</v>
      </c>
      <c r="O136" s="48">
        <v>0</v>
      </c>
      <c r="P136" s="48">
        <v>200</v>
      </c>
      <c r="Q136" s="98">
        <v>200</v>
      </c>
      <c r="R136" s="83"/>
      <c r="S136" s="83"/>
      <c r="T136" s="75"/>
      <c r="U136" s="98">
        <v>0</v>
      </c>
      <c r="V136" s="83"/>
      <c r="W136" s="75"/>
    </row>
    <row r="137" spans="1:23" ht="26.25" customHeight="1">
      <c r="A137" s="47" t="s">
        <v>426</v>
      </c>
      <c r="B137" s="47" t="s">
        <v>168</v>
      </c>
      <c r="C137" s="96" t="s">
        <v>162</v>
      </c>
      <c r="D137" s="75"/>
      <c r="E137" s="47" t="s">
        <v>180</v>
      </c>
      <c r="F137" s="97" t="s">
        <v>427</v>
      </c>
      <c r="G137" s="75"/>
      <c r="H137" s="48">
        <v>0</v>
      </c>
      <c r="I137" s="48">
        <v>0</v>
      </c>
      <c r="J137" s="48">
        <v>0</v>
      </c>
      <c r="K137" s="98">
        <v>0</v>
      </c>
      <c r="L137" s="83"/>
      <c r="M137" s="75"/>
      <c r="N137" s="48">
        <v>0</v>
      </c>
      <c r="O137" s="48">
        <v>0</v>
      </c>
      <c r="P137" s="48">
        <v>0</v>
      </c>
      <c r="Q137" s="98">
        <v>0</v>
      </c>
      <c r="R137" s="83"/>
      <c r="S137" s="83"/>
      <c r="T137" s="75"/>
      <c r="U137" s="98">
        <v>0</v>
      </c>
      <c r="V137" s="83"/>
      <c r="W137" s="75"/>
    </row>
    <row r="138" spans="1:23" ht="26.25" customHeight="1">
      <c r="A138" s="47" t="s">
        <v>428</v>
      </c>
      <c r="B138" s="47" t="s">
        <v>168</v>
      </c>
      <c r="C138" s="96" t="s">
        <v>162</v>
      </c>
      <c r="D138" s="75"/>
      <c r="E138" s="47" t="s">
        <v>162</v>
      </c>
      <c r="F138" s="97" t="s">
        <v>429</v>
      </c>
      <c r="G138" s="75"/>
      <c r="H138" s="48">
        <v>0</v>
      </c>
      <c r="I138" s="48">
        <v>0</v>
      </c>
      <c r="J138" s="48">
        <v>0</v>
      </c>
      <c r="K138" s="98">
        <v>0</v>
      </c>
      <c r="L138" s="83"/>
      <c r="M138" s="75"/>
      <c r="N138" s="48">
        <v>0</v>
      </c>
      <c r="O138" s="48">
        <v>0</v>
      </c>
      <c r="P138" s="48">
        <v>0</v>
      </c>
      <c r="Q138" s="98">
        <v>0</v>
      </c>
      <c r="R138" s="83"/>
      <c r="S138" s="83"/>
      <c r="T138" s="75"/>
      <c r="U138" s="98">
        <v>0</v>
      </c>
      <c r="V138" s="83"/>
      <c r="W138" s="75"/>
    </row>
    <row r="139" spans="1:23" ht="26.25" customHeight="1">
      <c r="A139" s="47" t="s">
        <v>430</v>
      </c>
      <c r="B139" s="47" t="s">
        <v>168</v>
      </c>
      <c r="C139" s="96" t="s">
        <v>162</v>
      </c>
      <c r="D139" s="75"/>
      <c r="E139" s="47" t="s">
        <v>163</v>
      </c>
      <c r="F139" s="97" t="s">
        <v>431</v>
      </c>
      <c r="G139" s="75"/>
      <c r="H139" s="48">
        <v>0</v>
      </c>
      <c r="I139" s="48">
        <v>0</v>
      </c>
      <c r="J139" s="48">
        <v>0</v>
      </c>
      <c r="K139" s="98">
        <v>0</v>
      </c>
      <c r="L139" s="83"/>
      <c r="M139" s="75"/>
      <c r="N139" s="48">
        <v>0</v>
      </c>
      <c r="O139" s="48">
        <v>0</v>
      </c>
      <c r="P139" s="48">
        <v>0</v>
      </c>
      <c r="Q139" s="98">
        <v>0</v>
      </c>
      <c r="R139" s="83"/>
      <c r="S139" s="83"/>
      <c r="T139" s="75"/>
      <c r="U139" s="98">
        <v>0</v>
      </c>
      <c r="V139" s="83"/>
      <c r="W139" s="75"/>
    </row>
    <row r="140" spans="1:23" ht="26.25" customHeight="1">
      <c r="A140" s="47" t="s">
        <v>432</v>
      </c>
      <c r="B140" s="47" t="s">
        <v>168</v>
      </c>
      <c r="C140" s="96" t="s">
        <v>162</v>
      </c>
      <c r="D140" s="75"/>
      <c r="E140" s="47" t="s">
        <v>164</v>
      </c>
      <c r="F140" s="97" t="s">
        <v>433</v>
      </c>
      <c r="G140" s="75"/>
      <c r="H140" s="48">
        <v>0</v>
      </c>
      <c r="I140" s="48">
        <v>0</v>
      </c>
      <c r="J140" s="48">
        <v>0</v>
      </c>
      <c r="K140" s="98">
        <v>0</v>
      </c>
      <c r="L140" s="83"/>
      <c r="M140" s="75"/>
      <c r="N140" s="48">
        <v>0</v>
      </c>
      <c r="O140" s="48">
        <v>0</v>
      </c>
      <c r="P140" s="48">
        <v>0</v>
      </c>
      <c r="Q140" s="98">
        <v>0</v>
      </c>
      <c r="R140" s="83"/>
      <c r="S140" s="83"/>
      <c r="T140" s="75"/>
      <c r="U140" s="98">
        <v>0</v>
      </c>
      <c r="V140" s="83"/>
      <c r="W140" s="75"/>
    </row>
    <row r="141" spans="1:23" ht="26.25" customHeight="1">
      <c r="A141" s="47" t="s">
        <v>434</v>
      </c>
      <c r="B141" s="47" t="s">
        <v>168</v>
      </c>
      <c r="C141" s="96" t="s">
        <v>163</v>
      </c>
      <c r="D141" s="75"/>
      <c r="E141" s="47" t="s">
        <v>180</v>
      </c>
      <c r="F141" s="97" t="s">
        <v>435</v>
      </c>
      <c r="G141" s="75"/>
      <c r="H141" s="48">
        <v>0</v>
      </c>
      <c r="I141" s="48">
        <v>0</v>
      </c>
      <c r="J141" s="48">
        <v>0</v>
      </c>
      <c r="K141" s="98">
        <v>0</v>
      </c>
      <c r="L141" s="83"/>
      <c r="M141" s="75"/>
      <c r="N141" s="48">
        <v>0</v>
      </c>
      <c r="O141" s="48">
        <v>0</v>
      </c>
      <c r="P141" s="48">
        <v>0</v>
      </c>
      <c r="Q141" s="98">
        <v>0</v>
      </c>
      <c r="R141" s="83"/>
      <c r="S141" s="83"/>
      <c r="T141" s="75"/>
      <c r="U141" s="98">
        <v>0</v>
      </c>
      <c r="V141" s="83"/>
      <c r="W141" s="75"/>
    </row>
    <row r="142" spans="1:23" ht="26.25" customHeight="1">
      <c r="A142" s="47" t="s">
        <v>436</v>
      </c>
      <c r="B142" s="47" t="s">
        <v>168</v>
      </c>
      <c r="C142" s="96" t="s">
        <v>163</v>
      </c>
      <c r="D142" s="75"/>
      <c r="E142" s="47" t="s">
        <v>162</v>
      </c>
      <c r="F142" s="97" t="s">
        <v>437</v>
      </c>
      <c r="G142" s="75"/>
      <c r="H142" s="48">
        <v>0</v>
      </c>
      <c r="I142" s="48">
        <v>0</v>
      </c>
      <c r="J142" s="48">
        <v>0</v>
      </c>
      <c r="K142" s="98">
        <v>0</v>
      </c>
      <c r="L142" s="83"/>
      <c r="M142" s="75"/>
      <c r="N142" s="48">
        <v>0</v>
      </c>
      <c r="O142" s="48">
        <v>0</v>
      </c>
      <c r="P142" s="48">
        <v>0</v>
      </c>
      <c r="Q142" s="98">
        <v>0</v>
      </c>
      <c r="R142" s="83"/>
      <c r="S142" s="83"/>
      <c r="T142" s="75"/>
      <c r="U142" s="98">
        <v>0</v>
      </c>
      <c r="V142" s="83"/>
      <c r="W142" s="75"/>
    </row>
    <row r="143" spans="1:23" ht="26.25" customHeight="1">
      <c r="A143" s="47" t="s">
        <v>438</v>
      </c>
      <c r="B143" s="47" t="s">
        <v>168</v>
      </c>
      <c r="C143" s="96" t="s">
        <v>163</v>
      </c>
      <c r="D143" s="75"/>
      <c r="E143" s="47" t="s">
        <v>163</v>
      </c>
      <c r="F143" s="97" t="s">
        <v>439</v>
      </c>
      <c r="G143" s="75"/>
      <c r="H143" s="48">
        <v>0</v>
      </c>
      <c r="I143" s="48">
        <v>0</v>
      </c>
      <c r="J143" s="48">
        <v>0</v>
      </c>
      <c r="K143" s="98">
        <v>0</v>
      </c>
      <c r="L143" s="83"/>
      <c r="M143" s="75"/>
      <c r="N143" s="48">
        <v>0</v>
      </c>
      <c r="O143" s="48">
        <v>0</v>
      </c>
      <c r="P143" s="48">
        <v>0</v>
      </c>
      <c r="Q143" s="98">
        <v>0</v>
      </c>
      <c r="R143" s="83"/>
      <c r="S143" s="83"/>
      <c r="T143" s="75"/>
      <c r="U143" s="98">
        <v>0</v>
      </c>
      <c r="V143" s="83"/>
      <c r="W143" s="75"/>
    </row>
    <row r="144" spans="1:23" ht="26.25" customHeight="1">
      <c r="A144" s="47" t="s">
        <v>440</v>
      </c>
      <c r="B144" s="47" t="s">
        <v>168</v>
      </c>
      <c r="C144" s="96" t="s">
        <v>163</v>
      </c>
      <c r="D144" s="75"/>
      <c r="E144" s="47" t="s">
        <v>164</v>
      </c>
      <c r="F144" s="97" t="s">
        <v>441</v>
      </c>
      <c r="G144" s="75"/>
      <c r="H144" s="48">
        <v>0</v>
      </c>
      <c r="I144" s="48">
        <v>0</v>
      </c>
      <c r="J144" s="48">
        <v>0</v>
      </c>
      <c r="K144" s="98">
        <v>0</v>
      </c>
      <c r="L144" s="83"/>
      <c r="M144" s="75"/>
      <c r="N144" s="48">
        <v>0</v>
      </c>
      <c r="O144" s="48">
        <v>0</v>
      </c>
      <c r="P144" s="48">
        <v>0</v>
      </c>
      <c r="Q144" s="98">
        <v>0</v>
      </c>
      <c r="R144" s="83"/>
      <c r="S144" s="83"/>
      <c r="T144" s="75"/>
      <c r="U144" s="98">
        <v>0</v>
      </c>
      <c r="V144" s="83"/>
      <c r="W144" s="75"/>
    </row>
    <row r="145" spans="1:23" ht="26.25" customHeight="1">
      <c r="A145" s="47" t="s">
        <v>442</v>
      </c>
      <c r="B145" s="47" t="s">
        <v>168</v>
      </c>
      <c r="C145" s="96" t="s">
        <v>163</v>
      </c>
      <c r="D145" s="75"/>
      <c r="E145" s="47" t="s">
        <v>165</v>
      </c>
      <c r="F145" s="97" t="s">
        <v>443</v>
      </c>
      <c r="G145" s="75"/>
      <c r="H145" s="48">
        <v>0</v>
      </c>
      <c r="I145" s="48">
        <v>0</v>
      </c>
      <c r="J145" s="48">
        <v>0</v>
      </c>
      <c r="K145" s="98">
        <v>0</v>
      </c>
      <c r="L145" s="83"/>
      <c r="M145" s="75"/>
      <c r="N145" s="48">
        <v>0</v>
      </c>
      <c r="O145" s="48">
        <v>0</v>
      </c>
      <c r="P145" s="48">
        <v>0</v>
      </c>
      <c r="Q145" s="98">
        <v>0</v>
      </c>
      <c r="R145" s="83"/>
      <c r="S145" s="83"/>
      <c r="T145" s="75"/>
      <c r="U145" s="98">
        <v>0</v>
      </c>
      <c r="V145" s="83"/>
      <c r="W145" s="75"/>
    </row>
    <row r="146" spans="1:23" ht="26.25" customHeight="1">
      <c r="A146" s="47" t="s">
        <v>444</v>
      </c>
      <c r="B146" s="47" t="s">
        <v>168</v>
      </c>
      <c r="C146" s="96" t="s">
        <v>164</v>
      </c>
      <c r="D146" s="75"/>
      <c r="E146" s="47" t="s">
        <v>180</v>
      </c>
      <c r="F146" s="97" t="s">
        <v>445</v>
      </c>
      <c r="G146" s="75"/>
      <c r="H146" s="48">
        <v>2000</v>
      </c>
      <c r="I146" s="48">
        <v>2000</v>
      </c>
      <c r="J146" s="48">
        <v>0</v>
      </c>
      <c r="K146" s="98">
        <v>2000</v>
      </c>
      <c r="L146" s="83"/>
      <c r="M146" s="75"/>
      <c r="N146" s="48">
        <v>2000</v>
      </c>
      <c r="O146" s="48">
        <v>0</v>
      </c>
      <c r="P146" s="48">
        <v>200</v>
      </c>
      <c r="Q146" s="98">
        <v>200</v>
      </c>
      <c r="R146" s="83"/>
      <c r="S146" s="83"/>
      <c r="T146" s="75"/>
      <c r="U146" s="98">
        <v>0</v>
      </c>
      <c r="V146" s="83"/>
      <c r="W146" s="75"/>
    </row>
    <row r="147" spans="1:23" ht="26.25" customHeight="1">
      <c r="A147" s="47" t="s">
        <v>446</v>
      </c>
      <c r="B147" s="47" t="s">
        <v>168</v>
      </c>
      <c r="C147" s="96" t="s">
        <v>164</v>
      </c>
      <c r="D147" s="75"/>
      <c r="E147" s="47" t="s">
        <v>162</v>
      </c>
      <c r="F147" s="97" t="s">
        <v>447</v>
      </c>
      <c r="G147" s="75"/>
      <c r="H147" s="48">
        <v>2000</v>
      </c>
      <c r="I147" s="48">
        <v>2000</v>
      </c>
      <c r="J147" s="48">
        <v>0</v>
      </c>
      <c r="K147" s="98">
        <v>2000</v>
      </c>
      <c r="L147" s="83"/>
      <c r="M147" s="75"/>
      <c r="N147" s="48">
        <v>2000</v>
      </c>
      <c r="O147" s="48">
        <v>0</v>
      </c>
      <c r="P147" s="48">
        <v>200</v>
      </c>
      <c r="Q147" s="98">
        <v>200</v>
      </c>
      <c r="R147" s="83"/>
      <c r="S147" s="83"/>
      <c r="T147" s="75"/>
      <c r="U147" s="98">
        <v>0</v>
      </c>
      <c r="V147" s="83"/>
      <c r="W147" s="75"/>
    </row>
    <row r="148" spans="1:23" ht="26.25" customHeight="1">
      <c r="A148" s="47" t="s">
        <v>448</v>
      </c>
      <c r="B148" s="47" t="s">
        <v>168</v>
      </c>
      <c r="C148" s="96" t="s">
        <v>164</v>
      </c>
      <c r="D148" s="75"/>
      <c r="E148" s="47" t="s">
        <v>163</v>
      </c>
      <c r="F148" s="97" t="s">
        <v>449</v>
      </c>
      <c r="G148" s="75"/>
      <c r="H148" s="48">
        <v>0</v>
      </c>
      <c r="I148" s="48">
        <v>0</v>
      </c>
      <c r="J148" s="48">
        <v>0</v>
      </c>
      <c r="K148" s="98">
        <v>0</v>
      </c>
      <c r="L148" s="83"/>
      <c r="M148" s="75"/>
      <c r="N148" s="48">
        <v>0</v>
      </c>
      <c r="O148" s="48">
        <v>0</v>
      </c>
      <c r="P148" s="48">
        <v>0</v>
      </c>
      <c r="Q148" s="98">
        <v>0</v>
      </c>
      <c r="R148" s="83"/>
      <c r="S148" s="83"/>
      <c r="T148" s="75"/>
      <c r="U148" s="98">
        <v>0</v>
      </c>
      <c r="V148" s="83"/>
      <c r="W148" s="75"/>
    </row>
    <row r="149" spans="1:23" ht="26.25" customHeight="1">
      <c r="A149" s="47" t="s">
        <v>450</v>
      </c>
      <c r="B149" s="47" t="s">
        <v>168</v>
      </c>
      <c r="C149" s="96" t="s">
        <v>164</v>
      </c>
      <c r="D149" s="75"/>
      <c r="E149" s="47" t="s">
        <v>164</v>
      </c>
      <c r="F149" s="97" t="s">
        <v>451</v>
      </c>
      <c r="G149" s="75"/>
      <c r="H149" s="48">
        <v>0</v>
      </c>
      <c r="I149" s="48">
        <v>0</v>
      </c>
      <c r="J149" s="48">
        <v>0</v>
      </c>
      <c r="K149" s="98">
        <v>0</v>
      </c>
      <c r="L149" s="83"/>
      <c r="M149" s="75"/>
      <c r="N149" s="48">
        <v>0</v>
      </c>
      <c r="O149" s="48">
        <v>0</v>
      </c>
      <c r="P149" s="48">
        <v>0</v>
      </c>
      <c r="Q149" s="98">
        <v>0</v>
      </c>
      <c r="R149" s="83"/>
      <c r="S149" s="83"/>
      <c r="T149" s="75"/>
      <c r="U149" s="98">
        <v>0</v>
      </c>
      <c r="V149" s="83"/>
      <c r="W149" s="75"/>
    </row>
    <row r="150" spans="1:23" ht="26.25" customHeight="1">
      <c r="A150" s="47" t="s">
        <v>452</v>
      </c>
      <c r="B150" s="47" t="s">
        <v>168</v>
      </c>
      <c r="C150" s="96" t="s">
        <v>164</v>
      </c>
      <c r="D150" s="75"/>
      <c r="E150" s="47" t="s">
        <v>165</v>
      </c>
      <c r="F150" s="97" t="s">
        <v>453</v>
      </c>
      <c r="G150" s="75"/>
      <c r="H150" s="48">
        <v>0</v>
      </c>
      <c r="I150" s="48">
        <v>0</v>
      </c>
      <c r="J150" s="48">
        <v>0</v>
      </c>
      <c r="K150" s="98">
        <v>0</v>
      </c>
      <c r="L150" s="83"/>
      <c r="M150" s="75"/>
      <c r="N150" s="48">
        <v>0</v>
      </c>
      <c r="O150" s="48">
        <v>0</v>
      </c>
      <c r="P150" s="48">
        <v>0</v>
      </c>
      <c r="Q150" s="98">
        <v>0</v>
      </c>
      <c r="R150" s="83"/>
      <c r="S150" s="83"/>
      <c r="T150" s="75"/>
      <c r="U150" s="98">
        <v>0</v>
      </c>
      <c r="V150" s="83"/>
      <c r="W150" s="75"/>
    </row>
    <row r="151" spans="1:23" ht="26.25" customHeight="1">
      <c r="A151" s="47" t="s">
        <v>454</v>
      </c>
      <c r="B151" s="47" t="s">
        <v>168</v>
      </c>
      <c r="C151" s="96" t="s">
        <v>165</v>
      </c>
      <c r="D151" s="75"/>
      <c r="E151" s="47" t="s">
        <v>180</v>
      </c>
      <c r="F151" s="97" t="s">
        <v>455</v>
      </c>
      <c r="G151" s="75"/>
      <c r="H151" s="48">
        <v>0</v>
      </c>
      <c r="I151" s="48">
        <v>0</v>
      </c>
      <c r="J151" s="48">
        <v>0</v>
      </c>
      <c r="K151" s="98">
        <v>0</v>
      </c>
      <c r="L151" s="83"/>
      <c r="M151" s="75"/>
      <c r="N151" s="48">
        <v>0</v>
      </c>
      <c r="O151" s="48">
        <v>0</v>
      </c>
      <c r="P151" s="48">
        <v>0</v>
      </c>
      <c r="Q151" s="98">
        <v>0</v>
      </c>
      <c r="R151" s="83"/>
      <c r="S151" s="83"/>
      <c r="T151" s="75"/>
      <c r="U151" s="98">
        <v>0</v>
      </c>
      <c r="V151" s="83"/>
      <c r="W151" s="75"/>
    </row>
    <row r="152" spans="1:23" ht="26.25" customHeight="1">
      <c r="A152" s="47" t="s">
        <v>456</v>
      </c>
      <c r="B152" s="47" t="s">
        <v>168</v>
      </c>
      <c r="C152" s="96" t="s">
        <v>165</v>
      </c>
      <c r="D152" s="75"/>
      <c r="E152" s="47" t="s">
        <v>162</v>
      </c>
      <c r="F152" s="97" t="s">
        <v>457</v>
      </c>
      <c r="G152" s="75"/>
      <c r="H152" s="48">
        <v>0</v>
      </c>
      <c r="I152" s="48">
        <v>0</v>
      </c>
      <c r="J152" s="48">
        <v>0</v>
      </c>
      <c r="K152" s="98">
        <v>0</v>
      </c>
      <c r="L152" s="83"/>
      <c r="M152" s="75"/>
      <c r="N152" s="48">
        <v>0</v>
      </c>
      <c r="O152" s="48">
        <v>0</v>
      </c>
      <c r="P152" s="48">
        <v>0</v>
      </c>
      <c r="Q152" s="98">
        <v>0</v>
      </c>
      <c r="R152" s="83"/>
      <c r="S152" s="83"/>
      <c r="T152" s="75"/>
      <c r="U152" s="98">
        <v>0</v>
      </c>
      <c r="V152" s="83"/>
      <c r="W152" s="75"/>
    </row>
    <row r="153" spans="1:23" ht="26.25" customHeight="1">
      <c r="A153" s="47" t="s">
        <v>458</v>
      </c>
      <c r="B153" s="47" t="s">
        <v>168</v>
      </c>
      <c r="C153" s="96" t="s">
        <v>166</v>
      </c>
      <c r="D153" s="75"/>
      <c r="E153" s="47" t="s">
        <v>180</v>
      </c>
      <c r="F153" s="97" t="s">
        <v>459</v>
      </c>
      <c r="G153" s="75"/>
      <c r="H153" s="48">
        <v>0</v>
      </c>
      <c r="I153" s="48">
        <v>0</v>
      </c>
      <c r="J153" s="48">
        <v>0</v>
      </c>
      <c r="K153" s="98">
        <v>0</v>
      </c>
      <c r="L153" s="83"/>
      <c r="M153" s="75"/>
      <c r="N153" s="48">
        <v>0</v>
      </c>
      <c r="O153" s="48">
        <v>0</v>
      </c>
      <c r="P153" s="48">
        <v>0</v>
      </c>
      <c r="Q153" s="98">
        <v>0</v>
      </c>
      <c r="R153" s="83"/>
      <c r="S153" s="83"/>
      <c r="T153" s="75"/>
      <c r="U153" s="98">
        <v>0</v>
      </c>
      <c r="V153" s="83"/>
      <c r="W153" s="75"/>
    </row>
    <row r="154" spans="1:23" ht="26.25" customHeight="1">
      <c r="A154" s="47" t="s">
        <v>460</v>
      </c>
      <c r="B154" s="47" t="s">
        <v>168</v>
      </c>
      <c r="C154" s="96" t="s">
        <v>166</v>
      </c>
      <c r="D154" s="75"/>
      <c r="E154" s="47" t="s">
        <v>162</v>
      </c>
      <c r="F154" s="97" t="s">
        <v>461</v>
      </c>
      <c r="G154" s="75"/>
      <c r="H154" s="48">
        <v>0</v>
      </c>
      <c r="I154" s="48">
        <v>0</v>
      </c>
      <c r="J154" s="48">
        <v>0</v>
      </c>
      <c r="K154" s="98">
        <v>0</v>
      </c>
      <c r="L154" s="83"/>
      <c r="M154" s="75"/>
      <c r="N154" s="48">
        <v>0</v>
      </c>
      <c r="O154" s="48">
        <v>0</v>
      </c>
      <c r="P154" s="48">
        <v>0</v>
      </c>
      <c r="Q154" s="98">
        <v>0</v>
      </c>
      <c r="R154" s="83"/>
      <c r="S154" s="83"/>
      <c r="T154" s="75"/>
      <c r="U154" s="98">
        <v>0</v>
      </c>
      <c r="V154" s="83"/>
      <c r="W154" s="75"/>
    </row>
    <row r="155" spans="1:23" ht="26.25" customHeight="1">
      <c r="A155" s="47" t="s">
        <v>462</v>
      </c>
      <c r="B155" s="47" t="s">
        <v>168</v>
      </c>
      <c r="C155" s="96" t="s">
        <v>167</v>
      </c>
      <c r="D155" s="75"/>
      <c r="E155" s="47" t="s">
        <v>180</v>
      </c>
      <c r="F155" s="97" t="s">
        <v>463</v>
      </c>
      <c r="G155" s="75"/>
      <c r="H155" s="48">
        <v>0</v>
      </c>
      <c r="I155" s="48">
        <v>0</v>
      </c>
      <c r="J155" s="48">
        <v>0</v>
      </c>
      <c r="K155" s="98">
        <v>0</v>
      </c>
      <c r="L155" s="83"/>
      <c r="M155" s="75"/>
      <c r="N155" s="48">
        <v>0</v>
      </c>
      <c r="O155" s="48">
        <v>0</v>
      </c>
      <c r="P155" s="48">
        <v>0</v>
      </c>
      <c r="Q155" s="98">
        <v>0</v>
      </c>
      <c r="R155" s="83"/>
      <c r="S155" s="83"/>
      <c r="T155" s="75"/>
      <c r="U155" s="98">
        <v>0</v>
      </c>
      <c r="V155" s="83"/>
      <c r="W155" s="75"/>
    </row>
    <row r="156" spans="1:23" ht="26.25" customHeight="1">
      <c r="A156" s="47" t="s">
        <v>464</v>
      </c>
      <c r="B156" s="47" t="s">
        <v>168</v>
      </c>
      <c r="C156" s="96" t="s">
        <v>167</v>
      </c>
      <c r="D156" s="75"/>
      <c r="E156" s="47" t="s">
        <v>162</v>
      </c>
      <c r="F156" s="97" t="s">
        <v>465</v>
      </c>
      <c r="G156" s="75"/>
      <c r="H156" s="48">
        <v>0</v>
      </c>
      <c r="I156" s="48">
        <v>0</v>
      </c>
      <c r="J156" s="48">
        <v>0</v>
      </c>
      <c r="K156" s="98">
        <v>0</v>
      </c>
      <c r="L156" s="83"/>
      <c r="M156" s="75"/>
      <c r="N156" s="48">
        <v>0</v>
      </c>
      <c r="O156" s="48">
        <v>0</v>
      </c>
      <c r="P156" s="48">
        <v>0</v>
      </c>
      <c r="Q156" s="98">
        <v>0</v>
      </c>
      <c r="R156" s="83"/>
      <c r="S156" s="83"/>
      <c r="T156" s="75"/>
      <c r="U156" s="98">
        <v>0</v>
      </c>
      <c r="V156" s="83"/>
      <c r="W156" s="75"/>
    </row>
    <row r="157" spans="1:23" ht="26.25" customHeight="1">
      <c r="A157" s="47" t="s">
        <v>466</v>
      </c>
      <c r="B157" s="47" t="s">
        <v>168</v>
      </c>
      <c r="C157" s="96" t="s">
        <v>167</v>
      </c>
      <c r="D157" s="75"/>
      <c r="E157" s="47" t="s">
        <v>163</v>
      </c>
      <c r="F157" s="97" t="s">
        <v>467</v>
      </c>
      <c r="G157" s="75"/>
      <c r="H157" s="48">
        <v>0</v>
      </c>
      <c r="I157" s="48">
        <v>0</v>
      </c>
      <c r="J157" s="48">
        <v>0</v>
      </c>
      <c r="K157" s="98">
        <v>0</v>
      </c>
      <c r="L157" s="83"/>
      <c r="M157" s="75"/>
      <c r="N157" s="48">
        <v>0</v>
      </c>
      <c r="O157" s="48">
        <v>0</v>
      </c>
      <c r="P157" s="48">
        <v>0</v>
      </c>
      <c r="Q157" s="98">
        <v>0</v>
      </c>
      <c r="R157" s="83"/>
      <c r="S157" s="83"/>
      <c r="T157" s="75"/>
      <c r="U157" s="98">
        <v>0</v>
      </c>
      <c r="V157" s="83"/>
      <c r="W157" s="75"/>
    </row>
    <row r="158" spans="1:23" ht="26.25" customHeight="1">
      <c r="A158" s="47" t="s">
        <v>468</v>
      </c>
      <c r="B158" s="47" t="s">
        <v>169</v>
      </c>
      <c r="C158" s="96" t="s">
        <v>180</v>
      </c>
      <c r="D158" s="75"/>
      <c r="E158" s="47" t="s">
        <v>180</v>
      </c>
      <c r="F158" s="97" t="s">
        <v>469</v>
      </c>
      <c r="G158" s="75"/>
      <c r="H158" s="48">
        <v>392300</v>
      </c>
      <c r="I158" s="48">
        <v>192300</v>
      </c>
      <c r="J158" s="48">
        <v>200000</v>
      </c>
      <c r="K158" s="98">
        <v>392300</v>
      </c>
      <c r="L158" s="83"/>
      <c r="M158" s="75"/>
      <c r="N158" s="48">
        <v>192300</v>
      </c>
      <c r="O158" s="48">
        <v>200000</v>
      </c>
      <c r="P158" s="48">
        <v>32969.399900000004</v>
      </c>
      <c r="Q158" s="98">
        <v>32969.399900000004</v>
      </c>
      <c r="R158" s="83"/>
      <c r="S158" s="83"/>
      <c r="T158" s="75"/>
      <c r="U158" s="98">
        <v>0</v>
      </c>
      <c r="V158" s="83"/>
      <c r="W158" s="75"/>
    </row>
    <row r="159" spans="1:23" ht="26.25" customHeight="1">
      <c r="A159" s="47" t="s">
        <v>470</v>
      </c>
      <c r="B159" s="47" t="s">
        <v>169</v>
      </c>
      <c r="C159" s="96" t="s">
        <v>162</v>
      </c>
      <c r="D159" s="75"/>
      <c r="E159" s="47" t="s">
        <v>180</v>
      </c>
      <c r="F159" s="97" t="s">
        <v>471</v>
      </c>
      <c r="G159" s="75"/>
      <c r="H159" s="48">
        <v>205000</v>
      </c>
      <c r="I159" s="48">
        <v>5000</v>
      </c>
      <c r="J159" s="48">
        <v>200000</v>
      </c>
      <c r="K159" s="98">
        <v>205000</v>
      </c>
      <c r="L159" s="83"/>
      <c r="M159" s="75"/>
      <c r="N159" s="48">
        <v>5000</v>
      </c>
      <c r="O159" s="48">
        <v>200000</v>
      </c>
      <c r="P159" s="48">
        <v>0</v>
      </c>
      <c r="Q159" s="98">
        <v>0</v>
      </c>
      <c r="R159" s="83"/>
      <c r="S159" s="83"/>
      <c r="T159" s="75"/>
      <c r="U159" s="98">
        <v>0</v>
      </c>
      <c r="V159" s="83"/>
      <c r="W159" s="75"/>
    </row>
    <row r="160" spans="1:23" ht="26.25" customHeight="1">
      <c r="A160" s="47" t="s">
        <v>472</v>
      </c>
      <c r="B160" s="47" t="s">
        <v>169</v>
      </c>
      <c r="C160" s="96" t="s">
        <v>162</v>
      </c>
      <c r="D160" s="75"/>
      <c r="E160" s="47" t="s">
        <v>162</v>
      </c>
      <c r="F160" s="97" t="s">
        <v>473</v>
      </c>
      <c r="G160" s="75"/>
      <c r="H160" s="48">
        <v>205000</v>
      </c>
      <c r="I160" s="48">
        <v>5000</v>
      </c>
      <c r="J160" s="48">
        <v>200000</v>
      </c>
      <c r="K160" s="98">
        <v>205000</v>
      </c>
      <c r="L160" s="83"/>
      <c r="M160" s="75"/>
      <c r="N160" s="48">
        <v>5000</v>
      </c>
      <c r="O160" s="48">
        <v>200000</v>
      </c>
      <c r="P160" s="48">
        <v>0</v>
      </c>
      <c r="Q160" s="98">
        <v>0</v>
      </c>
      <c r="R160" s="83"/>
      <c r="S160" s="83"/>
      <c r="T160" s="75"/>
      <c r="U160" s="98">
        <v>0</v>
      </c>
      <c r="V160" s="83"/>
      <c r="W160" s="75"/>
    </row>
    <row r="161" spans="1:23" ht="26.25" customHeight="1">
      <c r="A161" s="47" t="s">
        <v>474</v>
      </c>
      <c r="B161" s="47" t="s">
        <v>169</v>
      </c>
      <c r="C161" s="96" t="s">
        <v>163</v>
      </c>
      <c r="D161" s="75"/>
      <c r="E161" s="47" t="s">
        <v>180</v>
      </c>
      <c r="F161" s="97" t="s">
        <v>475</v>
      </c>
      <c r="G161" s="75"/>
      <c r="H161" s="48">
        <v>166800</v>
      </c>
      <c r="I161" s="48">
        <v>166800</v>
      </c>
      <c r="J161" s="48">
        <v>0</v>
      </c>
      <c r="K161" s="98">
        <v>166800</v>
      </c>
      <c r="L161" s="83"/>
      <c r="M161" s="75"/>
      <c r="N161" s="48">
        <v>166800</v>
      </c>
      <c r="O161" s="48">
        <v>0</v>
      </c>
      <c r="P161" s="48">
        <v>28162.405600000002</v>
      </c>
      <c r="Q161" s="98">
        <v>28162.405600000002</v>
      </c>
      <c r="R161" s="83"/>
      <c r="S161" s="83"/>
      <c r="T161" s="75"/>
      <c r="U161" s="98">
        <v>0</v>
      </c>
      <c r="V161" s="83"/>
      <c r="W161" s="75"/>
    </row>
    <row r="162" spans="1:23" ht="26.25" customHeight="1">
      <c r="A162" s="47" t="s">
        <v>476</v>
      </c>
      <c r="B162" s="47" t="s">
        <v>169</v>
      </c>
      <c r="C162" s="96" t="s">
        <v>163</v>
      </c>
      <c r="D162" s="75"/>
      <c r="E162" s="47" t="s">
        <v>162</v>
      </c>
      <c r="F162" s="97" t="s">
        <v>477</v>
      </c>
      <c r="G162" s="75"/>
      <c r="H162" s="48">
        <v>31500</v>
      </c>
      <c r="I162" s="48">
        <v>31500</v>
      </c>
      <c r="J162" s="48">
        <v>0</v>
      </c>
      <c r="K162" s="98">
        <v>31500</v>
      </c>
      <c r="L162" s="83"/>
      <c r="M162" s="75"/>
      <c r="N162" s="48">
        <v>31500</v>
      </c>
      <c r="O162" s="48">
        <v>0</v>
      </c>
      <c r="P162" s="48">
        <v>6390.7</v>
      </c>
      <c r="Q162" s="98">
        <v>6390.7</v>
      </c>
      <c r="R162" s="83"/>
      <c r="S162" s="83"/>
      <c r="T162" s="75"/>
      <c r="U162" s="98">
        <v>0</v>
      </c>
      <c r="V162" s="83"/>
      <c r="W162" s="75"/>
    </row>
    <row r="163" spans="1:23" ht="26.25" customHeight="1">
      <c r="A163" s="47" t="s">
        <v>478</v>
      </c>
      <c r="B163" s="47" t="s">
        <v>169</v>
      </c>
      <c r="C163" s="96" t="s">
        <v>163</v>
      </c>
      <c r="D163" s="75"/>
      <c r="E163" s="47" t="s">
        <v>163</v>
      </c>
      <c r="F163" s="97" t="s">
        <v>479</v>
      </c>
      <c r="G163" s="75"/>
      <c r="H163" s="48">
        <v>0</v>
      </c>
      <c r="I163" s="48">
        <v>0</v>
      </c>
      <c r="J163" s="48">
        <v>0</v>
      </c>
      <c r="K163" s="98">
        <v>0</v>
      </c>
      <c r="L163" s="83"/>
      <c r="M163" s="75"/>
      <c r="N163" s="48">
        <v>0</v>
      </c>
      <c r="O163" s="48">
        <v>0</v>
      </c>
      <c r="P163" s="48">
        <v>0</v>
      </c>
      <c r="Q163" s="98">
        <v>0</v>
      </c>
      <c r="R163" s="83"/>
      <c r="S163" s="83"/>
      <c r="T163" s="75"/>
      <c r="U163" s="98">
        <v>0</v>
      </c>
      <c r="V163" s="83"/>
      <c r="W163" s="75"/>
    </row>
    <row r="164" spans="1:23" ht="26.25" customHeight="1">
      <c r="A164" s="47" t="s">
        <v>480</v>
      </c>
      <c r="B164" s="47" t="s">
        <v>169</v>
      </c>
      <c r="C164" s="96" t="s">
        <v>163</v>
      </c>
      <c r="D164" s="75"/>
      <c r="E164" s="47" t="s">
        <v>164</v>
      </c>
      <c r="F164" s="97" t="s">
        <v>481</v>
      </c>
      <c r="G164" s="75"/>
      <c r="H164" s="48">
        <v>125300</v>
      </c>
      <c r="I164" s="48">
        <v>125300</v>
      </c>
      <c r="J164" s="48">
        <v>0</v>
      </c>
      <c r="K164" s="98">
        <v>125300</v>
      </c>
      <c r="L164" s="83"/>
      <c r="M164" s="75"/>
      <c r="N164" s="48">
        <v>125300</v>
      </c>
      <c r="O164" s="48">
        <v>0</v>
      </c>
      <c r="P164" s="48">
        <v>19566.3056</v>
      </c>
      <c r="Q164" s="98">
        <v>19566.3056</v>
      </c>
      <c r="R164" s="83"/>
      <c r="S164" s="83"/>
      <c r="T164" s="75"/>
      <c r="U164" s="98">
        <v>0</v>
      </c>
      <c r="V164" s="83"/>
      <c r="W164" s="75"/>
    </row>
    <row r="165" spans="1:23" ht="26.25" customHeight="1">
      <c r="A165" s="47" t="s">
        <v>482</v>
      </c>
      <c r="B165" s="47" t="s">
        <v>169</v>
      </c>
      <c r="C165" s="96" t="s">
        <v>163</v>
      </c>
      <c r="D165" s="75"/>
      <c r="E165" s="47" t="s">
        <v>165</v>
      </c>
      <c r="F165" s="97" t="s">
        <v>483</v>
      </c>
      <c r="G165" s="75"/>
      <c r="H165" s="48">
        <v>10000</v>
      </c>
      <c r="I165" s="48">
        <v>10000</v>
      </c>
      <c r="J165" s="48">
        <v>0</v>
      </c>
      <c r="K165" s="98">
        <v>10000</v>
      </c>
      <c r="L165" s="83"/>
      <c r="M165" s="75"/>
      <c r="N165" s="48">
        <v>10000</v>
      </c>
      <c r="O165" s="48">
        <v>0</v>
      </c>
      <c r="P165" s="48">
        <v>2205.4</v>
      </c>
      <c r="Q165" s="98">
        <v>2205.4</v>
      </c>
      <c r="R165" s="83"/>
      <c r="S165" s="83"/>
      <c r="T165" s="75"/>
      <c r="U165" s="98">
        <v>0</v>
      </c>
      <c r="V165" s="83"/>
      <c r="W165" s="75"/>
    </row>
    <row r="166" spans="1:23" ht="26.25" customHeight="1">
      <c r="A166" s="47" t="s">
        <v>484</v>
      </c>
      <c r="B166" s="47" t="s">
        <v>169</v>
      </c>
      <c r="C166" s="96" t="s">
        <v>163</v>
      </c>
      <c r="D166" s="75"/>
      <c r="E166" s="47" t="s">
        <v>166</v>
      </c>
      <c r="F166" s="97" t="s">
        <v>485</v>
      </c>
      <c r="G166" s="75"/>
      <c r="H166" s="48">
        <v>0</v>
      </c>
      <c r="I166" s="48">
        <v>0</v>
      </c>
      <c r="J166" s="48">
        <v>0</v>
      </c>
      <c r="K166" s="98">
        <v>0</v>
      </c>
      <c r="L166" s="83"/>
      <c r="M166" s="75"/>
      <c r="N166" s="48">
        <v>0</v>
      </c>
      <c r="O166" s="48">
        <v>0</v>
      </c>
      <c r="P166" s="48">
        <v>0</v>
      </c>
      <c r="Q166" s="98">
        <v>0</v>
      </c>
      <c r="R166" s="83"/>
      <c r="S166" s="83"/>
      <c r="T166" s="75"/>
      <c r="U166" s="98">
        <v>0</v>
      </c>
      <c r="V166" s="83"/>
      <c r="W166" s="75"/>
    </row>
    <row r="167" spans="1:23" ht="26.25" customHeight="1">
      <c r="A167" s="47" t="s">
        <v>486</v>
      </c>
      <c r="B167" s="47" t="s">
        <v>169</v>
      </c>
      <c r="C167" s="96" t="s">
        <v>163</v>
      </c>
      <c r="D167" s="75"/>
      <c r="E167" s="47" t="s">
        <v>167</v>
      </c>
      <c r="F167" s="97" t="s">
        <v>487</v>
      </c>
      <c r="G167" s="75"/>
      <c r="H167" s="48">
        <v>0</v>
      </c>
      <c r="I167" s="48">
        <v>0</v>
      </c>
      <c r="J167" s="48">
        <v>0</v>
      </c>
      <c r="K167" s="98">
        <v>0</v>
      </c>
      <c r="L167" s="83"/>
      <c r="M167" s="75"/>
      <c r="N167" s="48">
        <v>0</v>
      </c>
      <c r="O167" s="48">
        <v>0</v>
      </c>
      <c r="P167" s="48">
        <v>0</v>
      </c>
      <c r="Q167" s="98">
        <v>0</v>
      </c>
      <c r="R167" s="83"/>
      <c r="S167" s="83"/>
      <c r="T167" s="75"/>
      <c r="U167" s="98">
        <v>0</v>
      </c>
      <c r="V167" s="83"/>
      <c r="W167" s="75"/>
    </row>
    <row r="168" spans="1:23" ht="26.25" customHeight="1">
      <c r="A168" s="47" t="s">
        <v>488</v>
      </c>
      <c r="B168" s="47" t="s">
        <v>169</v>
      </c>
      <c r="C168" s="96" t="s">
        <v>163</v>
      </c>
      <c r="D168" s="75"/>
      <c r="E168" s="47" t="s">
        <v>168</v>
      </c>
      <c r="F168" s="97" t="s">
        <v>489</v>
      </c>
      <c r="G168" s="75"/>
      <c r="H168" s="48">
        <v>0</v>
      </c>
      <c r="I168" s="48">
        <v>0</v>
      </c>
      <c r="J168" s="48">
        <v>0</v>
      </c>
      <c r="K168" s="98">
        <v>0</v>
      </c>
      <c r="L168" s="83"/>
      <c r="M168" s="75"/>
      <c r="N168" s="48">
        <v>0</v>
      </c>
      <c r="O168" s="48">
        <v>0</v>
      </c>
      <c r="P168" s="48">
        <v>0</v>
      </c>
      <c r="Q168" s="98">
        <v>0</v>
      </c>
      <c r="R168" s="83"/>
      <c r="S168" s="83"/>
      <c r="T168" s="75"/>
      <c r="U168" s="98">
        <v>0</v>
      </c>
      <c r="V168" s="83"/>
      <c r="W168" s="75"/>
    </row>
    <row r="169" spans="1:23" ht="26.25" customHeight="1">
      <c r="A169" s="47" t="s">
        <v>490</v>
      </c>
      <c r="B169" s="47" t="s">
        <v>169</v>
      </c>
      <c r="C169" s="96" t="s">
        <v>164</v>
      </c>
      <c r="D169" s="75"/>
      <c r="E169" s="47" t="s">
        <v>180</v>
      </c>
      <c r="F169" s="97" t="s">
        <v>491</v>
      </c>
      <c r="G169" s="75"/>
      <c r="H169" s="48">
        <v>5000</v>
      </c>
      <c r="I169" s="48">
        <v>5000</v>
      </c>
      <c r="J169" s="48">
        <v>0</v>
      </c>
      <c r="K169" s="98">
        <v>5000</v>
      </c>
      <c r="L169" s="83"/>
      <c r="M169" s="75"/>
      <c r="N169" s="48">
        <v>5000</v>
      </c>
      <c r="O169" s="48">
        <v>0</v>
      </c>
      <c r="P169" s="48">
        <v>615.97950000000003</v>
      </c>
      <c r="Q169" s="98">
        <v>615.97950000000003</v>
      </c>
      <c r="R169" s="83"/>
      <c r="S169" s="83"/>
      <c r="T169" s="75"/>
      <c r="U169" s="98">
        <v>0</v>
      </c>
      <c r="V169" s="83"/>
      <c r="W169" s="75"/>
    </row>
    <row r="170" spans="1:23" ht="26.25" customHeight="1">
      <c r="A170" s="47" t="s">
        <v>492</v>
      </c>
      <c r="B170" s="47" t="s">
        <v>169</v>
      </c>
      <c r="C170" s="96" t="s">
        <v>164</v>
      </c>
      <c r="D170" s="75"/>
      <c r="E170" s="47" t="s">
        <v>162</v>
      </c>
      <c r="F170" s="97" t="s">
        <v>493</v>
      </c>
      <c r="G170" s="75"/>
      <c r="H170" s="48">
        <v>3000</v>
      </c>
      <c r="I170" s="48">
        <v>3000</v>
      </c>
      <c r="J170" s="48">
        <v>0</v>
      </c>
      <c r="K170" s="98">
        <v>3000</v>
      </c>
      <c r="L170" s="83"/>
      <c r="M170" s="75"/>
      <c r="N170" s="48">
        <v>3000</v>
      </c>
      <c r="O170" s="48">
        <v>0</v>
      </c>
      <c r="P170" s="48">
        <v>279.83999999999997</v>
      </c>
      <c r="Q170" s="98">
        <v>279.83999999999997</v>
      </c>
      <c r="R170" s="83"/>
      <c r="S170" s="83"/>
      <c r="T170" s="75"/>
      <c r="U170" s="98">
        <v>0</v>
      </c>
      <c r="V170" s="83"/>
      <c r="W170" s="75"/>
    </row>
    <row r="171" spans="1:23" ht="26.25" customHeight="1">
      <c r="A171" s="47" t="s">
        <v>494</v>
      </c>
      <c r="B171" s="47" t="s">
        <v>169</v>
      </c>
      <c r="C171" s="96" t="s">
        <v>164</v>
      </c>
      <c r="D171" s="75"/>
      <c r="E171" s="47" t="s">
        <v>163</v>
      </c>
      <c r="F171" s="97" t="s">
        <v>495</v>
      </c>
      <c r="G171" s="75"/>
      <c r="H171" s="48">
        <v>0</v>
      </c>
      <c r="I171" s="48">
        <v>0</v>
      </c>
      <c r="J171" s="48">
        <v>0</v>
      </c>
      <c r="K171" s="98">
        <v>0</v>
      </c>
      <c r="L171" s="83"/>
      <c r="M171" s="75"/>
      <c r="N171" s="48">
        <v>0</v>
      </c>
      <c r="O171" s="48">
        <v>0</v>
      </c>
      <c r="P171" s="48">
        <v>0</v>
      </c>
      <c r="Q171" s="98">
        <v>0</v>
      </c>
      <c r="R171" s="83"/>
      <c r="S171" s="83"/>
      <c r="T171" s="75"/>
      <c r="U171" s="98">
        <v>0</v>
      </c>
      <c r="V171" s="83"/>
      <c r="W171" s="75"/>
    </row>
    <row r="172" spans="1:23" ht="26.25" customHeight="1">
      <c r="A172" s="47" t="s">
        <v>496</v>
      </c>
      <c r="B172" s="47" t="s">
        <v>169</v>
      </c>
      <c r="C172" s="96" t="s">
        <v>164</v>
      </c>
      <c r="D172" s="75"/>
      <c r="E172" s="47" t="s">
        <v>164</v>
      </c>
      <c r="F172" s="97" t="s">
        <v>497</v>
      </c>
      <c r="G172" s="75"/>
      <c r="H172" s="48">
        <v>2000</v>
      </c>
      <c r="I172" s="48">
        <v>2000</v>
      </c>
      <c r="J172" s="48">
        <v>0</v>
      </c>
      <c r="K172" s="98">
        <v>2000</v>
      </c>
      <c r="L172" s="83"/>
      <c r="M172" s="75"/>
      <c r="N172" s="48">
        <v>2000</v>
      </c>
      <c r="O172" s="48">
        <v>0</v>
      </c>
      <c r="P172" s="48">
        <v>336.1395</v>
      </c>
      <c r="Q172" s="98">
        <v>336.1395</v>
      </c>
      <c r="R172" s="83"/>
      <c r="S172" s="83"/>
      <c r="T172" s="75"/>
      <c r="U172" s="98">
        <v>0</v>
      </c>
      <c r="V172" s="83"/>
      <c r="W172" s="75"/>
    </row>
    <row r="173" spans="1:23" ht="26.25" customHeight="1">
      <c r="A173" s="47" t="s">
        <v>498</v>
      </c>
      <c r="B173" s="47" t="s">
        <v>169</v>
      </c>
      <c r="C173" s="96" t="s">
        <v>165</v>
      </c>
      <c r="D173" s="75"/>
      <c r="E173" s="47" t="s">
        <v>180</v>
      </c>
      <c r="F173" s="97" t="s">
        <v>499</v>
      </c>
      <c r="G173" s="75"/>
      <c r="H173" s="48">
        <v>15500</v>
      </c>
      <c r="I173" s="48">
        <v>15500</v>
      </c>
      <c r="J173" s="48">
        <v>0</v>
      </c>
      <c r="K173" s="98">
        <v>15500</v>
      </c>
      <c r="L173" s="83"/>
      <c r="M173" s="75"/>
      <c r="N173" s="48">
        <v>15500</v>
      </c>
      <c r="O173" s="48">
        <v>0</v>
      </c>
      <c r="P173" s="48">
        <v>4191.0147999999999</v>
      </c>
      <c r="Q173" s="98">
        <v>4191.0147999999999</v>
      </c>
      <c r="R173" s="83"/>
      <c r="S173" s="83"/>
      <c r="T173" s="75"/>
      <c r="U173" s="98">
        <v>0</v>
      </c>
      <c r="V173" s="83"/>
      <c r="W173" s="75"/>
    </row>
    <row r="174" spans="1:23" ht="26.25" customHeight="1">
      <c r="A174" s="47" t="s">
        <v>500</v>
      </c>
      <c r="B174" s="47" t="s">
        <v>169</v>
      </c>
      <c r="C174" s="96" t="s">
        <v>165</v>
      </c>
      <c r="D174" s="75"/>
      <c r="E174" s="47" t="s">
        <v>162</v>
      </c>
      <c r="F174" s="97" t="s">
        <v>501</v>
      </c>
      <c r="G174" s="75"/>
      <c r="H174" s="48">
        <v>0</v>
      </c>
      <c r="I174" s="48">
        <v>0</v>
      </c>
      <c r="J174" s="48">
        <v>0</v>
      </c>
      <c r="K174" s="98">
        <v>0</v>
      </c>
      <c r="L174" s="83"/>
      <c r="M174" s="75"/>
      <c r="N174" s="48">
        <v>0</v>
      </c>
      <c r="O174" s="48">
        <v>0</v>
      </c>
      <c r="P174" s="48">
        <v>0</v>
      </c>
      <c r="Q174" s="98">
        <v>0</v>
      </c>
      <c r="R174" s="83"/>
      <c r="S174" s="83"/>
      <c r="T174" s="75"/>
      <c r="U174" s="98">
        <v>0</v>
      </c>
      <c r="V174" s="83"/>
      <c r="W174" s="75"/>
    </row>
    <row r="175" spans="1:23" ht="26.25" customHeight="1">
      <c r="A175" s="47" t="s">
        <v>502</v>
      </c>
      <c r="B175" s="47" t="s">
        <v>169</v>
      </c>
      <c r="C175" s="96" t="s">
        <v>165</v>
      </c>
      <c r="D175" s="75"/>
      <c r="E175" s="47" t="s">
        <v>163</v>
      </c>
      <c r="F175" s="97" t="s">
        <v>503</v>
      </c>
      <c r="G175" s="75"/>
      <c r="H175" s="48">
        <v>15500</v>
      </c>
      <c r="I175" s="48">
        <v>15500</v>
      </c>
      <c r="J175" s="48">
        <v>0</v>
      </c>
      <c r="K175" s="98">
        <v>15500</v>
      </c>
      <c r="L175" s="83"/>
      <c r="M175" s="75"/>
      <c r="N175" s="48">
        <v>15500</v>
      </c>
      <c r="O175" s="48">
        <v>0</v>
      </c>
      <c r="P175" s="48">
        <v>4191.0147999999999</v>
      </c>
      <c r="Q175" s="98">
        <v>4191.0147999999999</v>
      </c>
      <c r="R175" s="83"/>
      <c r="S175" s="83"/>
      <c r="T175" s="75"/>
      <c r="U175" s="98">
        <v>0</v>
      </c>
      <c r="V175" s="83"/>
      <c r="W175" s="75"/>
    </row>
    <row r="176" spans="1:23" ht="26.25" customHeight="1">
      <c r="A176" s="47" t="s">
        <v>504</v>
      </c>
      <c r="B176" s="47" t="s">
        <v>169</v>
      </c>
      <c r="C176" s="96" t="s">
        <v>165</v>
      </c>
      <c r="D176" s="75"/>
      <c r="E176" s="47" t="s">
        <v>164</v>
      </c>
      <c r="F176" s="97" t="s">
        <v>505</v>
      </c>
      <c r="G176" s="75"/>
      <c r="H176" s="48">
        <v>0</v>
      </c>
      <c r="I176" s="48">
        <v>0</v>
      </c>
      <c r="J176" s="48">
        <v>0</v>
      </c>
      <c r="K176" s="98">
        <v>0</v>
      </c>
      <c r="L176" s="83"/>
      <c r="M176" s="75"/>
      <c r="N176" s="48">
        <v>0</v>
      </c>
      <c r="O176" s="48">
        <v>0</v>
      </c>
      <c r="P176" s="48">
        <v>0</v>
      </c>
      <c r="Q176" s="98">
        <v>0</v>
      </c>
      <c r="R176" s="83"/>
      <c r="S176" s="83"/>
      <c r="T176" s="75"/>
      <c r="U176" s="98">
        <v>0</v>
      </c>
      <c r="V176" s="83"/>
      <c r="W176" s="75"/>
    </row>
    <row r="177" spans="1:23" ht="26.25" customHeight="1">
      <c r="A177" s="47" t="s">
        <v>506</v>
      </c>
      <c r="B177" s="47" t="s">
        <v>169</v>
      </c>
      <c r="C177" s="96" t="s">
        <v>166</v>
      </c>
      <c r="D177" s="75"/>
      <c r="E177" s="47" t="s">
        <v>180</v>
      </c>
      <c r="F177" s="97" t="s">
        <v>507</v>
      </c>
      <c r="G177" s="75"/>
      <c r="H177" s="48">
        <v>0</v>
      </c>
      <c r="I177" s="48">
        <v>0</v>
      </c>
      <c r="J177" s="48">
        <v>0</v>
      </c>
      <c r="K177" s="98">
        <v>0</v>
      </c>
      <c r="L177" s="83"/>
      <c r="M177" s="75"/>
      <c r="N177" s="48">
        <v>0</v>
      </c>
      <c r="O177" s="48">
        <v>0</v>
      </c>
      <c r="P177" s="48">
        <v>0</v>
      </c>
      <c r="Q177" s="98">
        <v>0</v>
      </c>
      <c r="R177" s="83"/>
      <c r="S177" s="83"/>
      <c r="T177" s="75"/>
      <c r="U177" s="98">
        <v>0</v>
      </c>
      <c r="V177" s="83"/>
      <c r="W177" s="75"/>
    </row>
    <row r="178" spans="1:23" ht="26.25" customHeight="1">
      <c r="A178" s="47" t="s">
        <v>508</v>
      </c>
      <c r="B178" s="47" t="s">
        <v>169</v>
      </c>
      <c r="C178" s="96" t="s">
        <v>166</v>
      </c>
      <c r="D178" s="75"/>
      <c r="E178" s="47" t="s">
        <v>162</v>
      </c>
      <c r="F178" s="97" t="s">
        <v>509</v>
      </c>
      <c r="G178" s="75"/>
      <c r="H178" s="48">
        <v>0</v>
      </c>
      <c r="I178" s="48">
        <v>0</v>
      </c>
      <c r="J178" s="48">
        <v>0</v>
      </c>
      <c r="K178" s="98">
        <v>0</v>
      </c>
      <c r="L178" s="83"/>
      <c r="M178" s="75"/>
      <c r="N178" s="48">
        <v>0</v>
      </c>
      <c r="O178" s="48">
        <v>0</v>
      </c>
      <c r="P178" s="48">
        <v>0</v>
      </c>
      <c r="Q178" s="98">
        <v>0</v>
      </c>
      <c r="R178" s="83"/>
      <c r="S178" s="83"/>
      <c r="T178" s="75"/>
      <c r="U178" s="98">
        <v>0</v>
      </c>
      <c r="V178" s="83"/>
      <c r="W178" s="75"/>
    </row>
    <row r="179" spans="1:23" ht="26.25" customHeight="1">
      <c r="A179" s="47" t="s">
        <v>510</v>
      </c>
      <c r="B179" s="47" t="s">
        <v>169</v>
      </c>
      <c r="C179" s="96" t="s">
        <v>167</v>
      </c>
      <c r="D179" s="75"/>
      <c r="E179" s="47" t="s">
        <v>180</v>
      </c>
      <c r="F179" s="97" t="s">
        <v>511</v>
      </c>
      <c r="G179" s="75"/>
      <c r="H179" s="48">
        <v>0</v>
      </c>
      <c r="I179" s="48">
        <v>0</v>
      </c>
      <c r="J179" s="48">
        <v>0</v>
      </c>
      <c r="K179" s="98">
        <v>0</v>
      </c>
      <c r="L179" s="83"/>
      <c r="M179" s="75"/>
      <c r="N179" s="48">
        <v>0</v>
      </c>
      <c r="O179" s="48">
        <v>0</v>
      </c>
      <c r="P179" s="48">
        <v>0</v>
      </c>
      <c r="Q179" s="98">
        <v>0</v>
      </c>
      <c r="R179" s="83"/>
      <c r="S179" s="83"/>
      <c r="T179" s="75"/>
      <c r="U179" s="98">
        <v>0</v>
      </c>
      <c r="V179" s="83"/>
      <c r="W179" s="75"/>
    </row>
    <row r="180" spans="1:23" ht="26.25" customHeight="1">
      <c r="A180" s="47" t="s">
        <v>512</v>
      </c>
      <c r="B180" s="47" t="s">
        <v>169</v>
      </c>
      <c r="C180" s="96" t="s">
        <v>167</v>
      </c>
      <c r="D180" s="75"/>
      <c r="E180" s="47" t="s">
        <v>162</v>
      </c>
      <c r="F180" s="97" t="s">
        <v>513</v>
      </c>
      <c r="G180" s="75"/>
      <c r="H180" s="48">
        <v>0</v>
      </c>
      <c r="I180" s="48">
        <v>0</v>
      </c>
      <c r="J180" s="48">
        <v>0</v>
      </c>
      <c r="K180" s="98">
        <v>0</v>
      </c>
      <c r="L180" s="83"/>
      <c r="M180" s="75"/>
      <c r="N180" s="48">
        <v>0</v>
      </c>
      <c r="O180" s="48">
        <v>0</v>
      </c>
      <c r="P180" s="48">
        <v>0</v>
      </c>
      <c r="Q180" s="98">
        <v>0</v>
      </c>
      <c r="R180" s="83"/>
      <c r="S180" s="83"/>
      <c r="T180" s="75"/>
      <c r="U180" s="98">
        <v>0</v>
      </c>
      <c r="V180" s="83"/>
      <c r="W180" s="75"/>
    </row>
    <row r="181" spans="1:23" ht="26.25" customHeight="1">
      <c r="A181" s="47" t="s">
        <v>514</v>
      </c>
      <c r="B181" s="47" t="s">
        <v>170</v>
      </c>
      <c r="C181" s="96" t="s">
        <v>180</v>
      </c>
      <c r="D181" s="75"/>
      <c r="E181" s="47" t="s">
        <v>180</v>
      </c>
      <c r="F181" s="97" t="s">
        <v>515</v>
      </c>
      <c r="G181" s="75"/>
      <c r="H181" s="48">
        <v>2747533</v>
      </c>
      <c r="I181" s="48">
        <v>1590582</v>
      </c>
      <c r="J181" s="48">
        <v>1156951</v>
      </c>
      <c r="K181" s="98">
        <v>2759394</v>
      </c>
      <c r="L181" s="83"/>
      <c r="M181" s="75"/>
      <c r="N181" s="48">
        <v>1590582</v>
      </c>
      <c r="O181" s="48">
        <v>1168812</v>
      </c>
      <c r="P181" s="48">
        <v>341511.16</v>
      </c>
      <c r="Q181" s="98">
        <v>303906</v>
      </c>
      <c r="R181" s="83"/>
      <c r="S181" s="83"/>
      <c r="T181" s="75"/>
      <c r="U181" s="98">
        <v>37605.160000000003</v>
      </c>
      <c r="V181" s="83"/>
      <c r="W181" s="75"/>
    </row>
    <row r="182" spans="1:23" ht="26.25" customHeight="1">
      <c r="A182" s="47" t="s">
        <v>516</v>
      </c>
      <c r="B182" s="47" t="s">
        <v>170</v>
      </c>
      <c r="C182" s="96" t="s">
        <v>162</v>
      </c>
      <c r="D182" s="75"/>
      <c r="E182" s="47" t="s">
        <v>180</v>
      </c>
      <c r="F182" s="97" t="s">
        <v>517</v>
      </c>
      <c r="G182" s="75"/>
      <c r="H182" s="48">
        <v>1390583</v>
      </c>
      <c r="I182" s="48">
        <v>1060582</v>
      </c>
      <c r="J182" s="48">
        <v>330001</v>
      </c>
      <c r="K182" s="98">
        <v>1401634</v>
      </c>
      <c r="L182" s="83"/>
      <c r="M182" s="75"/>
      <c r="N182" s="48">
        <v>1060582</v>
      </c>
      <c r="O182" s="48">
        <v>341052</v>
      </c>
      <c r="P182" s="48">
        <v>229370.86</v>
      </c>
      <c r="Q182" s="98">
        <v>200715.7</v>
      </c>
      <c r="R182" s="83"/>
      <c r="S182" s="83"/>
      <c r="T182" s="75"/>
      <c r="U182" s="98">
        <v>28655.16</v>
      </c>
      <c r="V182" s="83"/>
      <c r="W182" s="75"/>
    </row>
    <row r="183" spans="1:23" ht="26.25" customHeight="1">
      <c r="A183" s="47" t="s">
        <v>518</v>
      </c>
      <c r="B183" s="47" t="s">
        <v>170</v>
      </c>
      <c r="C183" s="96" t="s">
        <v>162</v>
      </c>
      <c r="D183" s="75"/>
      <c r="E183" s="47" t="s">
        <v>162</v>
      </c>
      <c r="F183" s="97" t="s">
        <v>519</v>
      </c>
      <c r="G183" s="75"/>
      <c r="H183" s="48">
        <v>1390583</v>
      </c>
      <c r="I183" s="48">
        <v>1060582</v>
      </c>
      <c r="J183" s="48">
        <v>330001</v>
      </c>
      <c r="K183" s="98">
        <v>1401634</v>
      </c>
      <c r="L183" s="83"/>
      <c r="M183" s="75"/>
      <c r="N183" s="48">
        <v>1060582</v>
      </c>
      <c r="O183" s="48">
        <v>341052</v>
      </c>
      <c r="P183" s="48">
        <v>229370.86</v>
      </c>
      <c r="Q183" s="98">
        <v>200715.7</v>
      </c>
      <c r="R183" s="83"/>
      <c r="S183" s="83"/>
      <c r="T183" s="75"/>
      <c r="U183" s="98">
        <v>28655.16</v>
      </c>
      <c r="V183" s="83"/>
      <c r="W183" s="75"/>
    </row>
    <row r="184" spans="1:23" ht="26.25" customHeight="1">
      <c r="A184" s="47" t="s">
        <v>520</v>
      </c>
      <c r="B184" s="47" t="s">
        <v>170</v>
      </c>
      <c r="C184" s="96" t="s">
        <v>162</v>
      </c>
      <c r="D184" s="75"/>
      <c r="E184" s="47" t="s">
        <v>163</v>
      </c>
      <c r="F184" s="97" t="s">
        <v>521</v>
      </c>
      <c r="G184" s="75"/>
      <c r="H184" s="48">
        <v>0</v>
      </c>
      <c r="I184" s="48">
        <v>0</v>
      </c>
      <c r="J184" s="48">
        <v>0</v>
      </c>
      <c r="K184" s="98">
        <v>0</v>
      </c>
      <c r="L184" s="83"/>
      <c r="M184" s="75"/>
      <c r="N184" s="48">
        <v>0</v>
      </c>
      <c r="O184" s="48">
        <v>0</v>
      </c>
      <c r="P184" s="48">
        <v>0</v>
      </c>
      <c r="Q184" s="98">
        <v>0</v>
      </c>
      <c r="R184" s="83"/>
      <c r="S184" s="83"/>
      <c r="T184" s="75"/>
      <c r="U184" s="98">
        <v>0</v>
      </c>
      <c r="V184" s="83"/>
      <c r="W184" s="75"/>
    </row>
    <row r="185" spans="1:23" ht="26.25" customHeight="1">
      <c r="A185" s="47" t="s">
        <v>522</v>
      </c>
      <c r="B185" s="47" t="s">
        <v>170</v>
      </c>
      <c r="C185" s="96" t="s">
        <v>163</v>
      </c>
      <c r="D185" s="75"/>
      <c r="E185" s="47" t="s">
        <v>180</v>
      </c>
      <c r="F185" s="97" t="s">
        <v>523</v>
      </c>
      <c r="G185" s="75"/>
      <c r="H185" s="48">
        <v>0</v>
      </c>
      <c r="I185" s="48">
        <v>0</v>
      </c>
      <c r="J185" s="48">
        <v>0</v>
      </c>
      <c r="K185" s="98">
        <v>0</v>
      </c>
      <c r="L185" s="83"/>
      <c r="M185" s="75"/>
      <c r="N185" s="48">
        <v>0</v>
      </c>
      <c r="O185" s="48">
        <v>0</v>
      </c>
      <c r="P185" s="48">
        <v>0</v>
      </c>
      <c r="Q185" s="98">
        <v>0</v>
      </c>
      <c r="R185" s="83"/>
      <c r="S185" s="83"/>
      <c r="T185" s="75"/>
      <c r="U185" s="98">
        <v>0</v>
      </c>
      <c r="V185" s="83"/>
      <c r="W185" s="75"/>
    </row>
    <row r="186" spans="1:23" ht="26.25" customHeight="1">
      <c r="A186" s="47" t="s">
        <v>524</v>
      </c>
      <c r="B186" s="47" t="s">
        <v>170</v>
      </c>
      <c r="C186" s="96" t="s">
        <v>163</v>
      </c>
      <c r="D186" s="75"/>
      <c r="E186" s="47" t="s">
        <v>162</v>
      </c>
      <c r="F186" s="97" t="s">
        <v>525</v>
      </c>
      <c r="G186" s="75"/>
      <c r="H186" s="48">
        <v>0</v>
      </c>
      <c r="I186" s="48">
        <v>0</v>
      </c>
      <c r="J186" s="48">
        <v>0</v>
      </c>
      <c r="K186" s="98">
        <v>0</v>
      </c>
      <c r="L186" s="83"/>
      <c r="M186" s="75"/>
      <c r="N186" s="48">
        <v>0</v>
      </c>
      <c r="O186" s="48">
        <v>0</v>
      </c>
      <c r="P186" s="48">
        <v>0</v>
      </c>
      <c r="Q186" s="98">
        <v>0</v>
      </c>
      <c r="R186" s="83"/>
      <c r="S186" s="83"/>
      <c r="T186" s="75"/>
      <c r="U186" s="98">
        <v>0</v>
      </c>
      <c r="V186" s="83"/>
      <c r="W186" s="75"/>
    </row>
    <row r="187" spans="1:23" ht="26.25" customHeight="1">
      <c r="A187" s="47" t="s">
        <v>526</v>
      </c>
      <c r="B187" s="47" t="s">
        <v>170</v>
      </c>
      <c r="C187" s="96" t="s">
        <v>163</v>
      </c>
      <c r="D187" s="75"/>
      <c r="E187" s="47" t="s">
        <v>163</v>
      </c>
      <c r="F187" s="97" t="s">
        <v>527</v>
      </c>
      <c r="G187" s="75"/>
      <c r="H187" s="48">
        <v>0</v>
      </c>
      <c r="I187" s="48">
        <v>0</v>
      </c>
      <c r="J187" s="48">
        <v>0</v>
      </c>
      <c r="K187" s="98">
        <v>0</v>
      </c>
      <c r="L187" s="83"/>
      <c r="M187" s="75"/>
      <c r="N187" s="48">
        <v>0</v>
      </c>
      <c r="O187" s="48">
        <v>0</v>
      </c>
      <c r="P187" s="48">
        <v>0</v>
      </c>
      <c r="Q187" s="98">
        <v>0</v>
      </c>
      <c r="R187" s="83"/>
      <c r="S187" s="83"/>
      <c r="T187" s="75"/>
      <c r="U187" s="98">
        <v>0</v>
      </c>
      <c r="V187" s="83"/>
      <c r="W187" s="75"/>
    </row>
    <row r="188" spans="1:23" ht="26.25" customHeight="1">
      <c r="A188" s="47" t="s">
        <v>528</v>
      </c>
      <c r="B188" s="47" t="s">
        <v>170</v>
      </c>
      <c r="C188" s="96" t="s">
        <v>164</v>
      </c>
      <c r="D188" s="75"/>
      <c r="E188" s="47" t="s">
        <v>180</v>
      </c>
      <c r="F188" s="97" t="s">
        <v>529</v>
      </c>
      <c r="G188" s="75"/>
      <c r="H188" s="48">
        <v>0</v>
      </c>
      <c r="I188" s="48">
        <v>0</v>
      </c>
      <c r="J188" s="48">
        <v>0</v>
      </c>
      <c r="K188" s="98">
        <v>0</v>
      </c>
      <c r="L188" s="83"/>
      <c r="M188" s="75"/>
      <c r="N188" s="48">
        <v>0</v>
      </c>
      <c r="O188" s="48">
        <v>0</v>
      </c>
      <c r="P188" s="48">
        <v>0</v>
      </c>
      <c r="Q188" s="98">
        <v>0</v>
      </c>
      <c r="R188" s="83"/>
      <c r="S188" s="83"/>
      <c r="T188" s="75"/>
      <c r="U188" s="98">
        <v>0</v>
      </c>
      <c r="V188" s="83"/>
      <c r="W188" s="75"/>
    </row>
    <row r="189" spans="1:23" ht="26.25" customHeight="1">
      <c r="A189" s="47" t="s">
        <v>530</v>
      </c>
      <c r="B189" s="47" t="s">
        <v>170</v>
      </c>
      <c r="C189" s="96" t="s">
        <v>164</v>
      </c>
      <c r="D189" s="75"/>
      <c r="E189" s="47" t="s">
        <v>162</v>
      </c>
      <c r="F189" s="97" t="s">
        <v>531</v>
      </c>
      <c r="G189" s="75"/>
      <c r="H189" s="48">
        <v>0</v>
      </c>
      <c r="I189" s="48">
        <v>0</v>
      </c>
      <c r="J189" s="48">
        <v>0</v>
      </c>
      <c r="K189" s="98">
        <v>0</v>
      </c>
      <c r="L189" s="83"/>
      <c r="M189" s="75"/>
      <c r="N189" s="48">
        <v>0</v>
      </c>
      <c r="O189" s="48">
        <v>0</v>
      </c>
      <c r="P189" s="48">
        <v>0</v>
      </c>
      <c r="Q189" s="98">
        <v>0</v>
      </c>
      <c r="R189" s="83"/>
      <c r="S189" s="83"/>
      <c r="T189" s="75"/>
      <c r="U189" s="98">
        <v>0</v>
      </c>
      <c r="V189" s="83"/>
      <c r="W189" s="75"/>
    </row>
    <row r="190" spans="1:23" ht="26.25" customHeight="1">
      <c r="A190" s="47" t="s">
        <v>532</v>
      </c>
      <c r="B190" s="47" t="s">
        <v>170</v>
      </c>
      <c r="C190" s="96" t="s">
        <v>164</v>
      </c>
      <c r="D190" s="75"/>
      <c r="E190" s="47" t="s">
        <v>163</v>
      </c>
      <c r="F190" s="97" t="s">
        <v>533</v>
      </c>
      <c r="G190" s="75"/>
      <c r="H190" s="48">
        <v>0</v>
      </c>
      <c r="I190" s="48">
        <v>0</v>
      </c>
      <c r="J190" s="48">
        <v>0</v>
      </c>
      <c r="K190" s="98">
        <v>0</v>
      </c>
      <c r="L190" s="83"/>
      <c r="M190" s="75"/>
      <c r="N190" s="48">
        <v>0</v>
      </c>
      <c r="O190" s="48">
        <v>0</v>
      </c>
      <c r="P190" s="48">
        <v>0</v>
      </c>
      <c r="Q190" s="98">
        <v>0</v>
      </c>
      <c r="R190" s="83"/>
      <c r="S190" s="83"/>
      <c r="T190" s="75"/>
      <c r="U190" s="98">
        <v>0</v>
      </c>
      <c r="V190" s="83"/>
      <c r="W190" s="75"/>
    </row>
    <row r="191" spans="1:23" ht="26.25" customHeight="1">
      <c r="A191" s="47" t="s">
        <v>534</v>
      </c>
      <c r="B191" s="47" t="s">
        <v>170</v>
      </c>
      <c r="C191" s="96" t="s">
        <v>165</v>
      </c>
      <c r="D191" s="75"/>
      <c r="E191" s="47" t="s">
        <v>180</v>
      </c>
      <c r="F191" s="97" t="s">
        <v>535</v>
      </c>
      <c r="G191" s="75"/>
      <c r="H191" s="48">
        <v>0</v>
      </c>
      <c r="I191" s="48">
        <v>0</v>
      </c>
      <c r="J191" s="48">
        <v>0</v>
      </c>
      <c r="K191" s="98">
        <v>0</v>
      </c>
      <c r="L191" s="83"/>
      <c r="M191" s="75"/>
      <c r="N191" s="48">
        <v>0</v>
      </c>
      <c r="O191" s="48">
        <v>0</v>
      </c>
      <c r="P191" s="48">
        <v>0</v>
      </c>
      <c r="Q191" s="98">
        <v>0</v>
      </c>
      <c r="R191" s="83"/>
      <c r="S191" s="83"/>
      <c r="T191" s="75"/>
      <c r="U191" s="98">
        <v>0</v>
      </c>
      <c r="V191" s="83"/>
      <c r="W191" s="75"/>
    </row>
    <row r="192" spans="1:23" ht="26.25" customHeight="1">
      <c r="A192" s="47" t="s">
        <v>536</v>
      </c>
      <c r="B192" s="47" t="s">
        <v>170</v>
      </c>
      <c r="C192" s="96" t="s">
        <v>165</v>
      </c>
      <c r="D192" s="75"/>
      <c r="E192" s="47" t="s">
        <v>162</v>
      </c>
      <c r="F192" s="97" t="s">
        <v>537</v>
      </c>
      <c r="G192" s="75"/>
      <c r="H192" s="48">
        <v>0</v>
      </c>
      <c r="I192" s="48">
        <v>0</v>
      </c>
      <c r="J192" s="48">
        <v>0</v>
      </c>
      <c r="K192" s="98">
        <v>0</v>
      </c>
      <c r="L192" s="83"/>
      <c r="M192" s="75"/>
      <c r="N192" s="48">
        <v>0</v>
      </c>
      <c r="O192" s="48">
        <v>0</v>
      </c>
      <c r="P192" s="48">
        <v>0</v>
      </c>
      <c r="Q192" s="98">
        <v>0</v>
      </c>
      <c r="R192" s="83"/>
      <c r="S192" s="83"/>
      <c r="T192" s="75"/>
      <c r="U192" s="98">
        <v>0</v>
      </c>
      <c r="V192" s="83"/>
      <c r="W192" s="75"/>
    </row>
    <row r="193" spans="1:23" ht="26.25" customHeight="1">
      <c r="A193" s="47" t="s">
        <v>538</v>
      </c>
      <c r="B193" s="47" t="s">
        <v>170</v>
      </c>
      <c r="C193" s="96" t="s">
        <v>165</v>
      </c>
      <c r="D193" s="75"/>
      <c r="E193" s="47" t="s">
        <v>163</v>
      </c>
      <c r="F193" s="97" t="s">
        <v>539</v>
      </c>
      <c r="G193" s="75"/>
      <c r="H193" s="48">
        <v>0</v>
      </c>
      <c r="I193" s="48">
        <v>0</v>
      </c>
      <c r="J193" s="48">
        <v>0</v>
      </c>
      <c r="K193" s="98">
        <v>0</v>
      </c>
      <c r="L193" s="83"/>
      <c r="M193" s="75"/>
      <c r="N193" s="48">
        <v>0</v>
      </c>
      <c r="O193" s="48">
        <v>0</v>
      </c>
      <c r="P193" s="48">
        <v>0</v>
      </c>
      <c r="Q193" s="98">
        <v>0</v>
      </c>
      <c r="R193" s="83"/>
      <c r="S193" s="83"/>
      <c r="T193" s="75"/>
      <c r="U193" s="98">
        <v>0</v>
      </c>
      <c r="V193" s="83"/>
      <c r="W193" s="75"/>
    </row>
    <row r="194" spans="1:23" ht="26.25" customHeight="1">
      <c r="A194" s="47" t="s">
        <v>540</v>
      </c>
      <c r="B194" s="47" t="s">
        <v>170</v>
      </c>
      <c r="C194" s="96" t="s">
        <v>166</v>
      </c>
      <c r="D194" s="75"/>
      <c r="E194" s="47" t="s">
        <v>180</v>
      </c>
      <c r="F194" s="97" t="s">
        <v>541</v>
      </c>
      <c r="G194" s="75"/>
      <c r="H194" s="48">
        <v>1356950</v>
      </c>
      <c r="I194" s="48">
        <v>530000</v>
      </c>
      <c r="J194" s="48">
        <v>826950</v>
      </c>
      <c r="K194" s="98">
        <v>1357760</v>
      </c>
      <c r="L194" s="83"/>
      <c r="M194" s="75"/>
      <c r="N194" s="48">
        <v>530000</v>
      </c>
      <c r="O194" s="48">
        <v>827760</v>
      </c>
      <c r="P194" s="48">
        <v>112140.3</v>
      </c>
      <c r="Q194" s="98">
        <v>103190.3</v>
      </c>
      <c r="R194" s="83"/>
      <c r="S194" s="83"/>
      <c r="T194" s="75"/>
      <c r="U194" s="98">
        <v>8950</v>
      </c>
      <c r="V194" s="83"/>
      <c r="W194" s="75"/>
    </row>
    <row r="195" spans="1:23" ht="26.25" customHeight="1">
      <c r="A195" s="47" t="s">
        <v>542</v>
      </c>
      <c r="B195" s="47" t="s">
        <v>170</v>
      </c>
      <c r="C195" s="96" t="s">
        <v>166</v>
      </c>
      <c r="D195" s="75"/>
      <c r="E195" s="47" t="s">
        <v>162</v>
      </c>
      <c r="F195" s="97" t="s">
        <v>543</v>
      </c>
      <c r="G195" s="75"/>
      <c r="H195" s="48">
        <v>1356950</v>
      </c>
      <c r="I195" s="48">
        <v>530000</v>
      </c>
      <c r="J195" s="48">
        <v>826950</v>
      </c>
      <c r="K195" s="98">
        <v>1357760</v>
      </c>
      <c r="L195" s="83"/>
      <c r="M195" s="75"/>
      <c r="N195" s="48">
        <v>530000</v>
      </c>
      <c r="O195" s="48">
        <v>827760</v>
      </c>
      <c r="P195" s="48">
        <v>112140.3</v>
      </c>
      <c r="Q195" s="98">
        <v>103190.3</v>
      </c>
      <c r="R195" s="83"/>
      <c r="S195" s="83"/>
      <c r="T195" s="75"/>
      <c r="U195" s="98">
        <v>8950</v>
      </c>
      <c r="V195" s="83"/>
      <c r="W195" s="75"/>
    </row>
    <row r="196" spans="1:23" ht="26.25" customHeight="1">
      <c r="A196" s="47" t="s">
        <v>544</v>
      </c>
      <c r="B196" s="47" t="s">
        <v>170</v>
      </c>
      <c r="C196" s="96" t="s">
        <v>166</v>
      </c>
      <c r="D196" s="75"/>
      <c r="E196" s="47" t="s">
        <v>163</v>
      </c>
      <c r="F196" s="97" t="s">
        <v>545</v>
      </c>
      <c r="G196" s="75"/>
      <c r="H196" s="48">
        <v>0</v>
      </c>
      <c r="I196" s="48">
        <v>0</v>
      </c>
      <c r="J196" s="48">
        <v>0</v>
      </c>
      <c r="K196" s="98">
        <v>0</v>
      </c>
      <c r="L196" s="83"/>
      <c r="M196" s="75"/>
      <c r="N196" s="48">
        <v>0</v>
      </c>
      <c r="O196" s="48">
        <v>0</v>
      </c>
      <c r="P196" s="48">
        <v>0</v>
      </c>
      <c r="Q196" s="98">
        <v>0</v>
      </c>
      <c r="R196" s="83"/>
      <c r="S196" s="83"/>
      <c r="T196" s="75"/>
      <c r="U196" s="98">
        <v>0</v>
      </c>
      <c r="V196" s="83"/>
      <c r="W196" s="75"/>
    </row>
    <row r="197" spans="1:23" ht="26.25" customHeight="1">
      <c r="A197" s="47" t="s">
        <v>546</v>
      </c>
      <c r="B197" s="47" t="s">
        <v>170</v>
      </c>
      <c r="C197" s="96" t="s">
        <v>167</v>
      </c>
      <c r="D197" s="75"/>
      <c r="E197" s="47" t="s">
        <v>180</v>
      </c>
      <c r="F197" s="97" t="s">
        <v>547</v>
      </c>
      <c r="G197" s="75"/>
      <c r="H197" s="48">
        <v>0</v>
      </c>
      <c r="I197" s="48">
        <v>0</v>
      </c>
      <c r="J197" s="48">
        <v>0</v>
      </c>
      <c r="K197" s="98">
        <v>0</v>
      </c>
      <c r="L197" s="83"/>
      <c r="M197" s="75"/>
      <c r="N197" s="48">
        <v>0</v>
      </c>
      <c r="O197" s="48">
        <v>0</v>
      </c>
      <c r="P197" s="48">
        <v>0</v>
      </c>
      <c r="Q197" s="98">
        <v>0</v>
      </c>
      <c r="R197" s="83"/>
      <c r="S197" s="83"/>
      <c r="T197" s="75"/>
      <c r="U197" s="98">
        <v>0</v>
      </c>
      <c r="V197" s="83"/>
      <c r="W197" s="75"/>
    </row>
    <row r="198" spans="1:23" ht="26.25" customHeight="1">
      <c r="A198" s="47" t="s">
        <v>548</v>
      </c>
      <c r="B198" s="47" t="s">
        <v>170</v>
      </c>
      <c r="C198" s="96" t="s">
        <v>167</v>
      </c>
      <c r="D198" s="75"/>
      <c r="E198" s="47" t="s">
        <v>162</v>
      </c>
      <c r="F198" s="97" t="s">
        <v>549</v>
      </c>
      <c r="G198" s="75"/>
      <c r="H198" s="48">
        <v>0</v>
      </c>
      <c r="I198" s="48">
        <v>0</v>
      </c>
      <c r="J198" s="48">
        <v>0</v>
      </c>
      <c r="K198" s="98">
        <v>0</v>
      </c>
      <c r="L198" s="83"/>
      <c r="M198" s="75"/>
      <c r="N198" s="48">
        <v>0</v>
      </c>
      <c r="O198" s="48">
        <v>0</v>
      </c>
      <c r="P198" s="48">
        <v>0</v>
      </c>
      <c r="Q198" s="98">
        <v>0</v>
      </c>
      <c r="R198" s="83"/>
      <c r="S198" s="83"/>
      <c r="T198" s="75"/>
      <c r="U198" s="98">
        <v>0</v>
      </c>
      <c r="V198" s="83"/>
      <c r="W198" s="75"/>
    </row>
    <row r="199" spans="1:23" ht="26.25" customHeight="1">
      <c r="A199" s="47" t="s">
        <v>550</v>
      </c>
      <c r="B199" s="47" t="s">
        <v>170</v>
      </c>
      <c r="C199" s="96" t="s">
        <v>168</v>
      </c>
      <c r="D199" s="75"/>
      <c r="E199" s="47" t="s">
        <v>180</v>
      </c>
      <c r="F199" s="97" t="s">
        <v>551</v>
      </c>
      <c r="G199" s="75"/>
      <c r="H199" s="48">
        <v>0</v>
      </c>
      <c r="I199" s="48">
        <v>0</v>
      </c>
      <c r="J199" s="48">
        <v>0</v>
      </c>
      <c r="K199" s="98">
        <v>0</v>
      </c>
      <c r="L199" s="83"/>
      <c r="M199" s="75"/>
      <c r="N199" s="48">
        <v>0</v>
      </c>
      <c r="O199" s="48">
        <v>0</v>
      </c>
      <c r="P199" s="48">
        <v>0</v>
      </c>
      <c r="Q199" s="98">
        <v>0</v>
      </c>
      <c r="R199" s="83"/>
      <c r="S199" s="83"/>
      <c r="T199" s="75"/>
      <c r="U199" s="98">
        <v>0</v>
      </c>
      <c r="V199" s="83"/>
      <c r="W199" s="75"/>
    </row>
    <row r="200" spans="1:23" ht="26.25" customHeight="1">
      <c r="A200" s="47" t="s">
        <v>552</v>
      </c>
      <c r="B200" s="47" t="s">
        <v>170</v>
      </c>
      <c r="C200" s="96" t="s">
        <v>168</v>
      </c>
      <c r="D200" s="75"/>
      <c r="E200" s="47" t="s">
        <v>162</v>
      </c>
      <c r="F200" s="97" t="s">
        <v>553</v>
      </c>
      <c r="G200" s="75"/>
      <c r="H200" s="48">
        <v>0</v>
      </c>
      <c r="I200" s="48">
        <v>0</v>
      </c>
      <c r="J200" s="48">
        <v>0</v>
      </c>
      <c r="K200" s="98">
        <v>0</v>
      </c>
      <c r="L200" s="83"/>
      <c r="M200" s="75"/>
      <c r="N200" s="48">
        <v>0</v>
      </c>
      <c r="O200" s="48">
        <v>0</v>
      </c>
      <c r="P200" s="48">
        <v>0</v>
      </c>
      <c r="Q200" s="98">
        <v>0</v>
      </c>
      <c r="R200" s="83"/>
      <c r="S200" s="83"/>
      <c r="T200" s="75"/>
      <c r="U200" s="98">
        <v>0</v>
      </c>
      <c r="V200" s="83"/>
      <c r="W200" s="75"/>
    </row>
    <row r="201" spans="1:23" ht="26.25" customHeight="1">
      <c r="A201" s="47" t="s">
        <v>554</v>
      </c>
      <c r="B201" s="47" t="s">
        <v>170</v>
      </c>
      <c r="C201" s="96" t="s">
        <v>169</v>
      </c>
      <c r="D201" s="75"/>
      <c r="E201" s="47" t="s">
        <v>180</v>
      </c>
      <c r="F201" s="97" t="s">
        <v>555</v>
      </c>
      <c r="G201" s="75"/>
      <c r="H201" s="48">
        <v>0</v>
      </c>
      <c r="I201" s="48">
        <v>0</v>
      </c>
      <c r="J201" s="48">
        <v>0</v>
      </c>
      <c r="K201" s="98">
        <v>0</v>
      </c>
      <c r="L201" s="83"/>
      <c r="M201" s="75"/>
      <c r="N201" s="48">
        <v>0</v>
      </c>
      <c r="O201" s="48">
        <v>0</v>
      </c>
      <c r="P201" s="48">
        <v>0</v>
      </c>
      <c r="Q201" s="98">
        <v>0</v>
      </c>
      <c r="R201" s="83"/>
      <c r="S201" s="83"/>
      <c r="T201" s="75"/>
      <c r="U201" s="98">
        <v>0</v>
      </c>
      <c r="V201" s="83"/>
      <c r="W201" s="75"/>
    </row>
    <row r="202" spans="1:23" ht="26.25" customHeight="1">
      <c r="A202" s="47" t="s">
        <v>556</v>
      </c>
      <c r="B202" s="47" t="s">
        <v>170</v>
      </c>
      <c r="C202" s="96" t="s">
        <v>169</v>
      </c>
      <c r="D202" s="75"/>
      <c r="E202" s="47" t="s">
        <v>162</v>
      </c>
      <c r="F202" s="97" t="s">
        <v>557</v>
      </c>
      <c r="G202" s="75"/>
      <c r="H202" s="48">
        <v>0</v>
      </c>
      <c r="I202" s="48">
        <v>0</v>
      </c>
      <c r="J202" s="48">
        <v>0</v>
      </c>
      <c r="K202" s="98">
        <v>0</v>
      </c>
      <c r="L202" s="83"/>
      <c r="M202" s="75"/>
      <c r="N202" s="48">
        <v>0</v>
      </c>
      <c r="O202" s="48">
        <v>0</v>
      </c>
      <c r="P202" s="48">
        <v>0</v>
      </c>
      <c r="Q202" s="98">
        <v>0</v>
      </c>
      <c r="R202" s="83"/>
      <c r="S202" s="83"/>
      <c r="T202" s="75"/>
      <c r="U202" s="98">
        <v>0</v>
      </c>
      <c r="V202" s="83"/>
      <c r="W202" s="75"/>
    </row>
    <row r="203" spans="1:23" ht="26.25" customHeight="1">
      <c r="A203" s="47" t="s">
        <v>558</v>
      </c>
      <c r="B203" s="47" t="s">
        <v>171</v>
      </c>
      <c r="C203" s="96" t="s">
        <v>180</v>
      </c>
      <c r="D203" s="75"/>
      <c r="E203" s="47" t="s">
        <v>180</v>
      </c>
      <c r="F203" s="97" t="s">
        <v>559</v>
      </c>
      <c r="G203" s="75"/>
      <c r="H203" s="48">
        <v>5000</v>
      </c>
      <c r="I203" s="48">
        <v>5000</v>
      </c>
      <c r="J203" s="48">
        <v>0</v>
      </c>
      <c r="K203" s="98">
        <v>5000</v>
      </c>
      <c r="L203" s="83"/>
      <c r="M203" s="75"/>
      <c r="N203" s="48">
        <v>5000</v>
      </c>
      <c r="O203" s="48">
        <v>0</v>
      </c>
      <c r="P203" s="48">
        <v>510</v>
      </c>
      <c r="Q203" s="98">
        <v>510</v>
      </c>
      <c r="R203" s="83"/>
      <c r="S203" s="83"/>
      <c r="T203" s="75"/>
      <c r="U203" s="98">
        <v>0</v>
      </c>
      <c r="V203" s="83"/>
      <c r="W203" s="75"/>
    </row>
    <row r="204" spans="1:23" ht="26.25" customHeight="1">
      <c r="A204" s="47" t="s">
        <v>560</v>
      </c>
      <c r="B204" s="47" t="s">
        <v>171</v>
      </c>
      <c r="C204" s="96" t="s">
        <v>162</v>
      </c>
      <c r="D204" s="75"/>
      <c r="E204" s="47" t="s">
        <v>180</v>
      </c>
      <c r="F204" s="97" t="s">
        <v>561</v>
      </c>
      <c r="G204" s="75"/>
      <c r="H204" s="48">
        <v>0</v>
      </c>
      <c r="I204" s="48">
        <v>0</v>
      </c>
      <c r="J204" s="48">
        <v>0</v>
      </c>
      <c r="K204" s="98">
        <v>0</v>
      </c>
      <c r="L204" s="83"/>
      <c r="M204" s="75"/>
      <c r="N204" s="48">
        <v>0</v>
      </c>
      <c r="O204" s="48">
        <v>0</v>
      </c>
      <c r="P204" s="48">
        <v>0</v>
      </c>
      <c r="Q204" s="98">
        <v>0</v>
      </c>
      <c r="R204" s="83"/>
      <c r="S204" s="83"/>
      <c r="T204" s="75"/>
      <c r="U204" s="98">
        <v>0</v>
      </c>
      <c r="V204" s="83"/>
      <c r="W204" s="75"/>
    </row>
    <row r="205" spans="1:23" ht="26.25" customHeight="1">
      <c r="A205" s="47" t="s">
        <v>562</v>
      </c>
      <c r="B205" s="47" t="s">
        <v>171</v>
      </c>
      <c r="C205" s="96" t="s">
        <v>162</v>
      </c>
      <c r="D205" s="75"/>
      <c r="E205" s="47" t="s">
        <v>162</v>
      </c>
      <c r="F205" s="97" t="s">
        <v>563</v>
      </c>
      <c r="G205" s="75"/>
      <c r="H205" s="48">
        <v>0</v>
      </c>
      <c r="I205" s="48">
        <v>0</v>
      </c>
      <c r="J205" s="48">
        <v>0</v>
      </c>
      <c r="K205" s="98">
        <v>0</v>
      </c>
      <c r="L205" s="83"/>
      <c r="M205" s="75"/>
      <c r="N205" s="48">
        <v>0</v>
      </c>
      <c r="O205" s="48">
        <v>0</v>
      </c>
      <c r="P205" s="48">
        <v>0</v>
      </c>
      <c r="Q205" s="98">
        <v>0</v>
      </c>
      <c r="R205" s="83"/>
      <c r="S205" s="83"/>
      <c r="T205" s="75"/>
      <c r="U205" s="98">
        <v>0</v>
      </c>
      <c r="V205" s="83"/>
      <c r="W205" s="75"/>
    </row>
    <row r="206" spans="1:23" ht="26.25" customHeight="1">
      <c r="A206" s="47" t="s">
        <v>564</v>
      </c>
      <c r="B206" s="47" t="s">
        <v>171</v>
      </c>
      <c r="C206" s="96" t="s">
        <v>162</v>
      </c>
      <c r="D206" s="75"/>
      <c r="E206" s="47" t="s">
        <v>163</v>
      </c>
      <c r="F206" s="97" t="s">
        <v>565</v>
      </c>
      <c r="G206" s="75"/>
      <c r="H206" s="48">
        <v>0</v>
      </c>
      <c r="I206" s="48">
        <v>0</v>
      </c>
      <c r="J206" s="48">
        <v>0</v>
      </c>
      <c r="K206" s="98">
        <v>0</v>
      </c>
      <c r="L206" s="83"/>
      <c r="M206" s="75"/>
      <c r="N206" s="48">
        <v>0</v>
      </c>
      <c r="O206" s="48">
        <v>0</v>
      </c>
      <c r="P206" s="48">
        <v>0</v>
      </c>
      <c r="Q206" s="98">
        <v>0</v>
      </c>
      <c r="R206" s="83"/>
      <c r="S206" s="83"/>
      <c r="T206" s="75"/>
      <c r="U206" s="98">
        <v>0</v>
      </c>
      <c r="V206" s="83"/>
      <c r="W206" s="75"/>
    </row>
    <row r="207" spans="1:23" ht="26.25" customHeight="1">
      <c r="A207" s="47" t="s">
        <v>566</v>
      </c>
      <c r="B207" s="47" t="s">
        <v>171</v>
      </c>
      <c r="C207" s="96" t="s">
        <v>163</v>
      </c>
      <c r="D207" s="75"/>
      <c r="E207" s="47" t="s">
        <v>180</v>
      </c>
      <c r="F207" s="97" t="s">
        <v>567</v>
      </c>
      <c r="G207" s="75"/>
      <c r="H207" s="48">
        <v>0</v>
      </c>
      <c r="I207" s="48">
        <v>0</v>
      </c>
      <c r="J207" s="48">
        <v>0</v>
      </c>
      <c r="K207" s="98">
        <v>0</v>
      </c>
      <c r="L207" s="83"/>
      <c r="M207" s="75"/>
      <c r="N207" s="48">
        <v>0</v>
      </c>
      <c r="O207" s="48">
        <v>0</v>
      </c>
      <c r="P207" s="48">
        <v>0</v>
      </c>
      <c r="Q207" s="98">
        <v>0</v>
      </c>
      <c r="R207" s="83"/>
      <c r="S207" s="83"/>
      <c r="T207" s="75"/>
      <c r="U207" s="98">
        <v>0</v>
      </c>
      <c r="V207" s="83"/>
      <c r="W207" s="75"/>
    </row>
    <row r="208" spans="1:23" ht="26.25" customHeight="1">
      <c r="A208" s="47" t="s">
        <v>568</v>
      </c>
      <c r="B208" s="47" t="s">
        <v>171</v>
      </c>
      <c r="C208" s="96" t="s">
        <v>163</v>
      </c>
      <c r="D208" s="75"/>
      <c r="E208" s="47" t="s">
        <v>162</v>
      </c>
      <c r="F208" s="97" t="s">
        <v>569</v>
      </c>
      <c r="G208" s="75"/>
      <c r="H208" s="48">
        <v>0</v>
      </c>
      <c r="I208" s="48">
        <v>0</v>
      </c>
      <c r="J208" s="48">
        <v>0</v>
      </c>
      <c r="K208" s="98">
        <v>0</v>
      </c>
      <c r="L208" s="83"/>
      <c r="M208" s="75"/>
      <c r="N208" s="48">
        <v>0</v>
      </c>
      <c r="O208" s="48">
        <v>0</v>
      </c>
      <c r="P208" s="48">
        <v>0</v>
      </c>
      <c r="Q208" s="98">
        <v>0</v>
      </c>
      <c r="R208" s="83"/>
      <c r="S208" s="83"/>
      <c r="T208" s="75"/>
      <c r="U208" s="98">
        <v>0</v>
      </c>
      <c r="V208" s="83"/>
      <c r="W208" s="75"/>
    </row>
    <row r="209" spans="1:23" ht="26.25" customHeight="1">
      <c r="A209" s="47" t="s">
        <v>570</v>
      </c>
      <c r="B209" s="47" t="s">
        <v>171</v>
      </c>
      <c r="C209" s="96" t="s">
        <v>164</v>
      </c>
      <c r="D209" s="75"/>
      <c r="E209" s="47" t="s">
        <v>180</v>
      </c>
      <c r="F209" s="97" t="s">
        <v>571</v>
      </c>
      <c r="G209" s="75"/>
      <c r="H209" s="48">
        <v>0</v>
      </c>
      <c r="I209" s="48">
        <v>0</v>
      </c>
      <c r="J209" s="48">
        <v>0</v>
      </c>
      <c r="K209" s="98">
        <v>0</v>
      </c>
      <c r="L209" s="83"/>
      <c r="M209" s="75"/>
      <c r="N209" s="48">
        <v>0</v>
      </c>
      <c r="O209" s="48">
        <v>0</v>
      </c>
      <c r="P209" s="48">
        <v>0</v>
      </c>
      <c r="Q209" s="98">
        <v>0</v>
      </c>
      <c r="R209" s="83"/>
      <c r="S209" s="83"/>
      <c r="T209" s="75"/>
      <c r="U209" s="98">
        <v>0</v>
      </c>
      <c r="V209" s="83"/>
      <c r="W209" s="75"/>
    </row>
    <row r="210" spans="1:23" ht="26.25" customHeight="1">
      <c r="A210" s="47" t="s">
        <v>572</v>
      </c>
      <c r="B210" s="47" t="s">
        <v>171</v>
      </c>
      <c r="C210" s="96" t="s">
        <v>164</v>
      </c>
      <c r="D210" s="75"/>
      <c r="E210" s="47" t="s">
        <v>162</v>
      </c>
      <c r="F210" s="97" t="s">
        <v>573</v>
      </c>
      <c r="G210" s="75"/>
      <c r="H210" s="48">
        <v>0</v>
      </c>
      <c r="I210" s="48">
        <v>0</v>
      </c>
      <c r="J210" s="48">
        <v>0</v>
      </c>
      <c r="K210" s="98">
        <v>0</v>
      </c>
      <c r="L210" s="83"/>
      <c r="M210" s="75"/>
      <c r="N210" s="48">
        <v>0</v>
      </c>
      <c r="O210" s="48">
        <v>0</v>
      </c>
      <c r="P210" s="48">
        <v>0</v>
      </c>
      <c r="Q210" s="98">
        <v>0</v>
      </c>
      <c r="R210" s="83"/>
      <c r="S210" s="83"/>
      <c r="T210" s="75"/>
      <c r="U210" s="98">
        <v>0</v>
      </c>
      <c r="V210" s="83"/>
      <c r="W210" s="75"/>
    </row>
    <row r="211" spans="1:23" ht="26.25" customHeight="1">
      <c r="A211" s="47" t="s">
        <v>574</v>
      </c>
      <c r="B211" s="47" t="s">
        <v>171</v>
      </c>
      <c r="C211" s="96" t="s">
        <v>165</v>
      </c>
      <c r="D211" s="75"/>
      <c r="E211" s="47" t="s">
        <v>180</v>
      </c>
      <c r="F211" s="97" t="s">
        <v>575</v>
      </c>
      <c r="G211" s="75"/>
      <c r="H211" s="48">
        <v>0</v>
      </c>
      <c r="I211" s="48">
        <v>0</v>
      </c>
      <c r="J211" s="48">
        <v>0</v>
      </c>
      <c r="K211" s="98">
        <v>0</v>
      </c>
      <c r="L211" s="83"/>
      <c r="M211" s="75"/>
      <c r="N211" s="48">
        <v>0</v>
      </c>
      <c r="O211" s="48">
        <v>0</v>
      </c>
      <c r="P211" s="48">
        <v>0</v>
      </c>
      <c r="Q211" s="98">
        <v>0</v>
      </c>
      <c r="R211" s="83"/>
      <c r="S211" s="83"/>
      <c r="T211" s="75"/>
      <c r="U211" s="98">
        <v>0</v>
      </c>
      <c r="V211" s="83"/>
      <c r="W211" s="75"/>
    </row>
    <row r="212" spans="1:23" ht="26.25" customHeight="1">
      <c r="A212" s="47" t="s">
        <v>576</v>
      </c>
      <c r="B212" s="47" t="s">
        <v>171</v>
      </c>
      <c r="C212" s="96" t="s">
        <v>165</v>
      </c>
      <c r="D212" s="75"/>
      <c r="E212" s="47" t="s">
        <v>162</v>
      </c>
      <c r="F212" s="97" t="s">
        <v>577</v>
      </c>
      <c r="G212" s="75"/>
      <c r="H212" s="48">
        <v>0</v>
      </c>
      <c r="I212" s="48">
        <v>0</v>
      </c>
      <c r="J212" s="48">
        <v>0</v>
      </c>
      <c r="K212" s="98">
        <v>0</v>
      </c>
      <c r="L212" s="83"/>
      <c r="M212" s="75"/>
      <c r="N212" s="48">
        <v>0</v>
      </c>
      <c r="O212" s="48">
        <v>0</v>
      </c>
      <c r="P212" s="48">
        <v>0</v>
      </c>
      <c r="Q212" s="98">
        <v>0</v>
      </c>
      <c r="R212" s="83"/>
      <c r="S212" s="83"/>
      <c r="T212" s="75"/>
      <c r="U212" s="98">
        <v>0</v>
      </c>
      <c r="V212" s="83"/>
      <c r="W212" s="75"/>
    </row>
    <row r="213" spans="1:23" ht="26.25" customHeight="1">
      <c r="A213" s="47" t="s">
        <v>578</v>
      </c>
      <c r="B213" s="47" t="s">
        <v>171</v>
      </c>
      <c r="C213" s="96" t="s">
        <v>166</v>
      </c>
      <c r="D213" s="75"/>
      <c r="E213" s="47" t="s">
        <v>180</v>
      </c>
      <c r="F213" s="97" t="s">
        <v>579</v>
      </c>
      <c r="G213" s="75"/>
      <c r="H213" s="48">
        <v>0</v>
      </c>
      <c r="I213" s="48">
        <v>0</v>
      </c>
      <c r="J213" s="48">
        <v>0</v>
      </c>
      <c r="K213" s="98">
        <v>0</v>
      </c>
      <c r="L213" s="83"/>
      <c r="M213" s="75"/>
      <c r="N213" s="48">
        <v>0</v>
      </c>
      <c r="O213" s="48">
        <v>0</v>
      </c>
      <c r="P213" s="48">
        <v>0</v>
      </c>
      <c r="Q213" s="98">
        <v>0</v>
      </c>
      <c r="R213" s="83"/>
      <c r="S213" s="83"/>
      <c r="T213" s="75"/>
      <c r="U213" s="98">
        <v>0</v>
      </c>
      <c r="V213" s="83"/>
      <c r="W213" s="75"/>
    </row>
    <row r="214" spans="1:23" ht="26.25" customHeight="1">
      <c r="A214" s="47" t="s">
        <v>580</v>
      </c>
      <c r="B214" s="47" t="s">
        <v>171</v>
      </c>
      <c r="C214" s="96" t="s">
        <v>166</v>
      </c>
      <c r="D214" s="75"/>
      <c r="E214" s="47" t="s">
        <v>162</v>
      </c>
      <c r="F214" s="97" t="s">
        <v>581</v>
      </c>
      <c r="G214" s="75"/>
      <c r="H214" s="48">
        <v>0</v>
      </c>
      <c r="I214" s="48">
        <v>0</v>
      </c>
      <c r="J214" s="48">
        <v>0</v>
      </c>
      <c r="K214" s="98">
        <v>0</v>
      </c>
      <c r="L214" s="83"/>
      <c r="M214" s="75"/>
      <c r="N214" s="48">
        <v>0</v>
      </c>
      <c r="O214" s="48">
        <v>0</v>
      </c>
      <c r="P214" s="48">
        <v>0</v>
      </c>
      <c r="Q214" s="98">
        <v>0</v>
      </c>
      <c r="R214" s="83"/>
      <c r="S214" s="83"/>
      <c r="T214" s="75"/>
      <c r="U214" s="98">
        <v>0</v>
      </c>
      <c r="V214" s="83"/>
      <c r="W214" s="75"/>
    </row>
    <row r="215" spans="1:23" ht="26.25" customHeight="1">
      <c r="A215" s="47" t="s">
        <v>582</v>
      </c>
      <c r="B215" s="47" t="s">
        <v>171</v>
      </c>
      <c r="C215" s="96" t="s">
        <v>167</v>
      </c>
      <c r="D215" s="75"/>
      <c r="E215" s="47" t="s">
        <v>180</v>
      </c>
      <c r="F215" s="97" t="s">
        <v>583</v>
      </c>
      <c r="G215" s="75"/>
      <c r="H215" s="48">
        <v>0</v>
      </c>
      <c r="I215" s="48">
        <v>0</v>
      </c>
      <c r="J215" s="48">
        <v>0</v>
      </c>
      <c r="K215" s="98">
        <v>0</v>
      </c>
      <c r="L215" s="83"/>
      <c r="M215" s="75"/>
      <c r="N215" s="48">
        <v>0</v>
      </c>
      <c r="O215" s="48">
        <v>0</v>
      </c>
      <c r="P215" s="48">
        <v>0</v>
      </c>
      <c r="Q215" s="98">
        <v>0</v>
      </c>
      <c r="R215" s="83"/>
      <c r="S215" s="83"/>
      <c r="T215" s="75"/>
      <c r="U215" s="98">
        <v>0</v>
      </c>
      <c r="V215" s="83"/>
      <c r="W215" s="75"/>
    </row>
    <row r="216" spans="1:23" ht="26.25" customHeight="1">
      <c r="A216" s="47" t="s">
        <v>584</v>
      </c>
      <c r="B216" s="47" t="s">
        <v>171</v>
      </c>
      <c r="C216" s="96" t="s">
        <v>167</v>
      </c>
      <c r="D216" s="75"/>
      <c r="E216" s="47" t="s">
        <v>162</v>
      </c>
      <c r="F216" s="97" t="s">
        <v>585</v>
      </c>
      <c r="G216" s="75"/>
      <c r="H216" s="48">
        <v>0</v>
      </c>
      <c r="I216" s="48">
        <v>0</v>
      </c>
      <c r="J216" s="48">
        <v>0</v>
      </c>
      <c r="K216" s="98">
        <v>0</v>
      </c>
      <c r="L216" s="83"/>
      <c r="M216" s="75"/>
      <c r="N216" s="48">
        <v>0</v>
      </c>
      <c r="O216" s="48">
        <v>0</v>
      </c>
      <c r="P216" s="48">
        <v>0</v>
      </c>
      <c r="Q216" s="98">
        <v>0</v>
      </c>
      <c r="R216" s="83"/>
      <c r="S216" s="83"/>
      <c r="T216" s="75"/>
      <c r="U216" s="98">
        <v>0</v>
      </c>
      <c r="V216" s="83"/>
      <c r="W216" s="75"/>
    </row>
    <row r="217" spans="1:23" ht="26.25" customHeight="1">
      <c r="A217" s="47" t="s">
        <v>586</v>
      </c>
      <c r="B217" s="47" t="s">
        <v>171</v>
      </c>
      <c r="C217" s="96" t="s">
        <v>168</v>
      </c>
      <c r="D217" s="75"/>
      <c r="E217" s="47" t="s">
        <v>180</v>
      </c>
      <c r="F217" s="97" t="s">
        <v>587</v>
      </c>
      <c r="G217" s="75"/>
      <c r="H217" s="48">
        <v>5000</v>
      </c>
      <c r="I217" s="48">
        <v>5000</v>
      </c>
      <c r="J217" s="48">
        <v>0</v>
      </c>
      <c r="K217" s="98">
        <v>5000</v>
      </c>
      <c r="L217" s="83"/>
      <c r="M217" s="75"/>
      <c r="N217" s="48">
        <v>5000</v>
      </c>
      <c r="O217" s="48">
        <v>0</v>
      </c>
      <c r="P217" s="48">
        <v>510</v>
      </c>
      <c r="Q217" s="98">
        <v>510</v>
      </c>
      <c r="R217" s="83"/>
      <c r="S217" s="83"/>
      <c r="T217" s="75"/>
      <c r="U217" s="98">
        <v>0</v>
      </c>
      <c r="V217" s="83"/>
      <c r="W217" s="75"/>
    </row>
    <row r="218" spans="1:23" ht="26.25" customHeight="1">
      <c r="A218" s="47" t="s">
        <v>588</v>
      </c>
      <c r="B218" s="47" t="s">
        <v>171</v>
      </c>
      <c r="C218" s="96" t="s">
        <v>168</v>
      </c>
      <c r="D218" s="75"/>
      <c r="E218" s="47" t="s">
        <v>162</v>
      </c>
      <c r="F218" s="97" t="s">
        <v>589</v>
      </c>
      <c r="G218" s="75"/>
      <c r="H218" s="48">
        <v>5000</v>
      </c>
      <c r="I218" s="48">
        <v>5000</v>
      </c>
      <c r="J218" s="48">
        <v>0</v>
      </c>
      <c r="K218" s="98">
        <v>5000</v>
      </c>
      <c r="L218" s="83"/>
      <c r="M218" s="75"/>
      <c r="N218" s="48">
        <v>5000</v>
      </c>
      <c r="O218" s="48">
        <v>0</v>
      </c>
      <c r="P218" s="48">
        <v>510</v>
      </c>
      <c r="Q218" s="98">
        <v>510</v>
      </c>
      <c r="R218" s="83"/>
      <c r="S218" s="83"/>
      <c r="T218" s="75"/>
      <c r="U218" s="98">
        <v>0</v>
      </c>
      <c r="V218" s="83"/>
      <c r="W218" s="75"/>
    </row>
    <row r="219" spans="1:23" ht="26.25" customHeight="1">
      <c r="A219" s="47" t="s">
        <v>590</v>
      </c>
      <c r="B219" s="47" t="s">
        <v>171</v>
      </c>
      <c r="C219" s="96" t="s">
        <v>169</v>
      </c>
      <c r="D219" s="75"/>
      <c r="E219" s="47" t="s">
        <v>180</v>
      </c>
      <c r="F219" s="97" t="s">
        <v>591</v>
      </c>
      <c r="G219" s="75"/>
      <c r="H219" s="48">
        <v>0</v>
      </c>
      <c r="I219" s="48">
        <v>0</v>
      </c>
      <c r="J219" s="48">
        <v>0</v>
      </c>
      <c r="K219" s="98">
        <v>0</v>
      </c>
      <c r="L219" s="83"/>
      <c r="M219" s="75"/>
      <c r="N219" s="48">
        <v>0</v>
      </c>
      <c r="O219" s="48">
        <v>0</v>
      </c>
      <c r="P219" s="48">
        <v>0</v>
      </c>
      <c r="Q219" s="98">
        <v>0</v>
      </c>
      <c r="R219" s="83"/>
      <c r="S219" s="83"/>
      <c r="T219" s="75"/>
      <c r="U219" s="98">
        <v>0</v>
      </c>
      <c r="V219" s="83"/>
      <c r="W219" s="75"/>
    </row>
    <row r="220" spans="1:23" ht="26.25" customHeight="1">
      <c r="A220" s="47" t="s">
        <v>592</v>
      </c>
      <c r="B220" s="47" t="s">
        <v>171</v>
      </c>
      <c r="C220" s="96" t="s">
        <v>169</v>
      </c>
      <c r="D220" s="75"/>
      <c r="E220" s="47" t="s">
        <v>162</v>
      </c>
      <c r="F220" s="97" t="s">
        <v>593</v>
      </c>
      <c r="G220" s="75"/>
      <c r="H220" s="48">
        <v>0</v>
      </c>
      <c r="I220" s="48">
        <v>0</v>
      </c>
      <c r="J220" s="48">
        <v>0</v>
      </c>
      <c r="K220" s="98">
        <v>0</v>
      </c>
      <c r="L220" s="83"/>
      <c r="M220" s="75"/>
      <c r="N220" s="48">
        <v>0</v>
      </c>
      <c r="O220" s="48">
        <v>0</v>
      </c>
      <c r="P220" s="48">
        <v>0</v>
      </c>
      <c r="Q220" s="98">
        <v>0</v>
      </c>
      <c r="R220" s="83"/>
      <c r="S220" s="83"/>
      <c r="T220" s="75"/>
      <c r="U220" s="98">
        <v>0</v>
      </c>
      <c r="V220" s="83"/>
      <c r="W220" s="75"/>
    </row>
    <row r="221" spans="1:23" ht="26.25" customHeight="1">
      <c r="A221" s="47" t="s">
        <v>594</v>
      </c>
      <c r="B221" s="47" t="s">
        <v>171</v>
      </c>
      <c r="C221" s="96" t="s">
        <v>170</v>
      </c>
      <c r="D221" s="75"/>
      <c r="E221" s="47" t="s">
        <v>180</v>
      </c>
      <c r="F221" s="97" t="s">
        <v>595</v>
      </c>
      <c r="G221" s="75"/>
      <c r="H221" s="48">
        <v>0</v>
      </c>
      <c r="I221" s="48">
        <v>0</v>
      </c>
      <c r="J221" s="48">
        <v>0</v>
      </c>
      <c r="K221" s="98">
        <v>0</v>
      </c>
      <c r="L221" s="83"/>
      <c r="M221" s="75"/>
      <c r="N221" s="48">
        <v>0</v>
      </c>
      <c r="O221" s="48">
        <v>0</v>
      </c>
      <c r="P221" s="48">
        <v>0</v>
      </c>
      <c r="Q221" s="98">
        <v>0</v>
      </c>
      <c r="R221" s="83"/>
      <c r="S221" s="83"/>
      <c r="T221" s="75"/>
      <c r="U221" s="98">
        <v>0</v>
      </c>
      <c r="V221" s="83"/>
      <c r="W221" s="75"/>
    </row>
    <row r="222" spans="1:23" ht="26.25" customHeight="1">
      <c r="A222" s="47" t="s">
        <v>596</v>
      </c>
      <c r="B222" s="47" t="s">
        <v>171</v>
      </c>
      <c r="C222" s="96" t="s">
        <v>170</v>
      </c>
      <c r="D222" s="75"/>
      <c r="E222" s="47" t="s">
        <v>162</v>
      </c>
      <c r="F222" s="97" t="s">
        <v>597</v>
      </c>
      <c r="G222" s="75"/>
      <c r="H222" s="48">
        <v>0</v>
      </c>
      <c r="I222" s="48">
        <v>0</v>
      </c>
      <c r="J222" s="48">
        <v>0</v>
      </c>
      <c r="K222" s="98">
        <v>0</v>
      </c>
      <c r="L222" s="83"/>
      <c r="M222" s="75"/>
      <c r="N222" s="48">
        <v>0</v>
      </c>
      <c r="O222" s="48">
        <v>0</v>
      </c>
      <c r="P222" s="48">
        <v>0</v>
      </c>
      <c r="Q222" s="98">
        <v>0</v>
      </c>
      <c r="R222" s="83"/>
      <c r="S222" s="83"/>
      <c r="T222" s="75"/>
      <c r="U222" s="98">
        <v>0</v>
      </c>
      <c r="V222" s="83"/>
      <c r="W222" s="75"/>
    </row>
    <row r="223" spans="1:23" ht="26.25" customHeight="1">
      <c r="A223" s="47" t="s">
        <v>598</v>
      </c>
      <c r="B223" s="47" t="s">
        <v>171</v>
      </c>
      <c r="C223" s="96" t="s">
        <v>170</v>
      </c>
      <c r="D223" s="75"/>
      <c r="E223" s="47" t="s">
        <v>163</v>
      </c>
      <c r="F223" s="97" t="s">
        <v>599</v>
      </c>
      <c r="G223" s="75"/>
      <c r="H223" s="48">
        <v>0</v>
      </c>
      <c r="I223" s="48">
        <v>0</v>
      </c>
      <c r="J223" s="48">
        <v>0</v>
      </c>
      <c r="K223" s="98">
        <v>0</v>
      </c>
      <c r="L223" s="83"/>
      <c r="M223" s="75"/>
      <c r="N223" s="48">
        <v>0</v>
      </c>
      <c r="O223" s="48">
        <v>0</v>
      </c>
      <c r="P223" s="48">
        <v>0</v>
      </c>
      <c r="Q223" s="98">
        <v>0</v>
      </c>
      <c r="R223" s="83"/>
      <c r="S223" s="83"/>
      <c r="T223" s="75"/>
      <c r="U223" s="98">
        <v>0</v>
      </c>
      <c r="V223" s="83"/>
      <c r="W223" s="75"/>
    </row>
    <row r="224" spans="1:23" ht="26.25" customHeight="1">
      <c r="A224" s="47" t="s">
        <v>600</v>
      </c>
      <c r="B224" s="47" t="s">
        <v>172</v>
      </c>
      <c r="C224" s="96" t="s">
        <v>180</v>
      </c>
      <c r="D224" s="75"/>
      <c r="E224" s="47" t="s">
        <v>180</v>
      </c>
      <c r="F224" s="97" t="s">
        <v>601</v>
      </c>
      <c r="G224" s="75"/>
      <c r="H224" s="48">
        <v>235000</v>
      </c>
      <c r="I224" s="48">
        <v>235000</v>
      </c>
      <c r="J224" s="48">
        <v>0</v>
      </c>
      <c r="K224" s="98">
        <v>235000</v>
      </c>
      <c r="L224" s="83"/>
      <c r="M224" s="75"/>
      <c r="N224" s="48">
        <v>235000</v>
      </c>
      <c r="O224" s="48">
        <v>0</v>
      </c>
      <c r="P224" s="48">
        <v>0</v>
      </c>
      <c r="Q224" s="98">
        <v>0</v>
      </c>
      <c r="R224" s="83"/>
      <c r="S224" s="83"/>
      <c r="T224" s="75"/>
      <c r="U224" s="98">
        <v>0</v>
      </c>
      <c r="V224" s="83"/>
      <c r="W224" s="75"/>
    </row>
    <row r="225" spans="1:23" ht="26.25" customHeight="1">
      <c r="A225" s="47" t="s">
        <v>602</v>
      </c>
      <c r="B225" s="47" t="s">
        <v>172</v>
      </c>
      <c r="C225" s="96" t="s">
        <v>162</v>
      </c>
      <c r="D225" s="75"/>
      <c r="E225" s="47" t="s">
        <v>180</v>
      </c>
      <c r="F225" s="97" t="s">
        <v>603</v>
      </c>
      <c r="G225" s="75"/>
      <c r="H225" s="48">
        <v>235000</v>
      </c>
      <c r="I225" s="48">
        <v>235000</v>
      </c>
      <c r="J225" s="48">
        <v>0</v>
      </c>
      <c r="K225" s="98">
        <v>235000</v>
      </c>
      <c r="L225" s="83"/>
      <c r="M225" s="75"/>
      <c r="N225" s="48">
        <v>235000</v>
      </c>
      <c r="O225" s="48">
        <v>0</v>
      </c>
      <c r="P225" s="48">
        <v>0</v>
      </c>
      <c r="Q225" s="98">
        <v>0</v>
      </c>
      <c r="R225" s="83"/>
      <c r="S225" s="83"/>
      <c r="T225" s="75"/>
      <c r="U225" s="98">
        <v>0</v>
      </c>
      <c r="V225" s="83"/>
      <c r="W225" s="75"/>
    </row>
    <row r="226" spans="1:23" ht="26.25" customHeight="1">
      <c r="A226" s="47" t="s">
        <v>604</v>
      </c>
      <c r="B226" s="47" t="s">
        <v>172</v>
      </c>
      <c r="C226" s="96" t="s">
        <v>162</v>
      </c>
      <c r="D226" s="75"/>
      <c r="E226" s="47" t="s">
        <v>163</v>
      </c>
      <c r="F226" s="97" t="s">
        <v>605</v>
      </c>
      <c r="G226" s="75"/>
      <c r="H226" s="48">
        <v>235000</v>
      </c>
      <c r="I226" s="48">
        <v>235000</v>
      </c>
      <c r="J226" s="48">
        <v>0</v>
      </c>
      <c r="K226" s="98">
        <v>235000</v>
      </c>
      <c r="L226" s="83"/>
      <c r="M226" s="75"/>
      <c r="N226" s="48">
        <v>235000</v>
      </c>
      <c r="O226" s="48">
        <v>0</v>
      </c>
      <c r="P226" s="48">
        <v>0</v>
      </c>
      <c r="Q226" s="98">
        <v>0</v>
      </c>
      <c r="R226" s="83"/>
      <c r="S226" s="83"/>
      <c r="T226" s="75"/>
      <c r="U226" s="98">
        <v>0</v>
      </c>
      <c r="V226" s="83"/>
      <c r="W226" s="75"/>
    </row>
    <row r="228" spans="1:23" ht="3.6" customHeight="1">
      <c r="G228" s="100"/>
      <c r="H228" s="90"/>
      <c r="I228" s="90"/>
      <c r="J228" s="90"/>
      <c r="K228" s="90"/>
    </row>
  </sheetData>
  <mergeCells count="1103">
    <mergeCell ref="G228:K228"/>
    <mergeCell ref="C224:D224"/>
    <mergeCell ref="F224:G224"/>
    <mergeCell ref="K224:M224"/>
    <mergeCell ref="Q224:T224"/>
    <mergeCell ref="U224:W224"/>
    <mergeCell ref="C225:D225"/>
    <mergeCell ref="F225:G225"/>
    <mergeCell ref="K225:M225"/>
    <mergeCell ref="Q225:T225"/>
    <mergeCell ref="U225:W225"/>
    <mergeCell ref="C222:D222"/>
    <mergeCell ref="F222:G222"/>
    <mergeCell ref="K222:M222"/>
    <mergeCell ref="Q222:T222"/>
    <mergeCell ref="U222:W222"/>
    <mergeCell ref="C223:D223"/>
    <mergeCell ref="F223:G223"/>
    <mergeCell ref="K223:M223"/>
    <mergeCell ref="Q223:T223"/>
    <mergeCell ref="U223:W223"/>
    <mergeCell ref="C221:D221"/>
    <mergeCell ref="F221:G221"/>
    <mergeCell ref="K221:M221"/>
    <mergeCell ref="Q221:T221"/>
    <mergeCell ref="U221:W221"/>
    <mergeCell ref="C218:D218"/>
    <mergeCell ref="F218:G218"/>
    <mergeCell ref="K218:M218"/>
    <mergeCell ref="Q218:T218"/>
    <mergeCell ref="U218:W218"/>
    <mergeCell ref="C219:D219"/>
    <mergeCell ref="F219:G219"/>
    <mergeCell ref="K219:M219"/>
    <mergeCell ref="Q219:T219"/>
    <mergeCell ref="U219:W219"/>
    <mergeCell ref="C226:D226"/>
    <mergeCell ref="F226:G226"/>
    <mergeCell ref="K226:M226"/>
    <mergeCell ref="Q226:T226"/>
    <mergeCell ref="U226:W226"/>
    <mergeCell ref="C217:D217"/>
    <mergeCell ref="F217:G217"/>
    <mergeCell ref="K217:M217"/>
    <mergeCell ref="Q217:T217"/>
    <mergeCell ref="U217:W217"/>
    <mergeCell ref="C214:D214"/>
    <mergeCell ref="F214:G214"/>
    <mergeCell ref="K214:M214"/>
    <mergeCell ref="Q214:T214"/>
    <mergeCell ref="U214:W214"/>
    <mergeCell ref="C215:D215"/>
    <mergeCell ref="F215:G215"/>
    <mergeCell ref="K215:M215"/>
    <mergeCell ref="Q215:T215"/>
    <mergeCell ref="U215:W215"/>
    <mergeCell ref="C220:D220"/>
    <mergeCell ref="F220:G220"/>
    <mergeCell ref="K220:M220"/>
    <mergeCell ref="Q220:T220"/>
    <mergeCell ref="U220:W220"/>
    <mergeCell ref="C213:D213"/>
    <mergeCell ref="F213:G213"/>
    <mergeCell ref="K213:M213"/>
    <mergeCell ref="Q213:T213"/>
    <mergeCell ref="U213:W213"/>
    <mergeCell ref="C210:D210"/>
    <mergeCell ref="F210:G210"/>
    <mergeCell ref="K210:M210"/>
    <mergeCell ref="Q210:T210"/>
    <mergeCell ref="U210:W210"/>
    <mergeCell ref="C211:D211"/>
    <mergeCell ref="F211:G211"/>
    <mergeCell ref="K211:M211"/>
    <mergeCell ref="Q211:T211"/>
    <mergeCell ref="U211:W211"/>
    <mergeCell ref="C216:D216"/>
    <mergeCell ref="F216:G216"/>
    <mergeCell ref="K216:M216"/>
    <mergeCell ref="Q216:T216"/>
    <mergeCell ref="U216:W216"/>
    <mergeCell ref="C209:D209"/>
    <mergeCell ref="F209:G209"/>
    <mergeCell ref="K209:M209"/>
    <mergeCell ref="Q209:T209"/>
    <mergeCell ref="U209:W209"/>
    <mergeCell ref="C206:D206"/>
    <mergeCell ref="F206:G206"/>
    <mergeCell ref="K206:M206"/>
    <mergeCell ref="Q206:T206"/>
    <mergeCell ref="U206:W206"/>
    <mergeCell ref="C207:D207"/>
    <mergeCell ref="F207:G207"/>
    <mergeCell ref="K207:M207"/>
    <mergeCell ref="Q207:T207"/>
    <mergeCell ref="U207:W207"/>
    <mergeCell ref="C212:D212"/>
    <mergeCell ref="F212:G212"/>
    <mergeCell ref="K212:M212"/>
    <mergeCell ref="Q212:T212"/>
    <mergeCell ref="U212:W212"/>
    <mergeCell ref="C205:D205"/>
    <mergeCell ref="F205:G205"/>
    <mergeCell ref="K205:M205"/>
    <mergeCell ref="Q205:T205"/>
    <mergeCell ref="U205:W205"/>
    <mergeCell ref="C202:D202"/>
    <mergeCell ref="F202:G202"/>
    <mergeCell ref="K202:M202"/>
    <mergeCell ref="Q202:T202"/>
    <mergeCell ref="U202:W202"/>
    <mergeCell ref="C203:D203"/>
    <mergeCell ref="F203:G203"/>
    <mergeCell ref="K203:M203"/>
    <mergeCell ref="Q203:T203"/>
    <mergeCell ref="U203:W203"/>
    <mergeCell ref="C208:D208"/>
    <mergeCell ref="F208:G208"/>
    <mergeCell ref="K208:M208"/>
    <mergeCell ref="Q208:T208"/>
    <mergeCell ref="U208:W208"/>
    <mergeCell ref="C201:D201"/>
    <mergeCell ref="F201:G201"/>
    <mergeCell ref="K201:M201"/>
    <mergeCell ref="Q201:T201"/>
    <mergeCell ref="U201:W201"/>
    <mergeCell ref="C198:D198"/>
    <mergeCell ref="F198:G198"/>
    <mergeCell ref="K198:M198"/>
    <mergeCell ref="Q198:T198"/>
    <mergeCell ref="U198:W198"/>
    <mergeCell ref="C199:D199"/>
    <mergeCell ref="F199:G199"/>
    <mergeCell ref="K199:M199"/>
    <mergeCell ref="Q199:T199"/>
    <mergeCell ref="U199:W199"/>
    <mergeCell ref="C204:D204"/>
    <mergeCell ref="F204:G204"/>
    <mergeCell ref="K204:M204"/>
    <mergeCell ref="Q204:T204"/>
    <mergeCell ref="U204:W204"/>
    <mergeCell ref="C197:D197"/>
    <mergeCell ref="F197:G197"/>
    <mergeCell ref="K197:M197"/>
    <mergeCell ref="Q197:T197"/>
    <mergeCell ref="U197:W197"/>
    <mergeCell ref="C194:D194"/>
    <mergeCell ref="F194:G194"/>
    <mergeCell ref="K194:M194"/>
    <mergeCell ref="Q194:T194"/>
    <mergeCell ref="U194:W194"/>
    <mergeCell ref="C195:D195"/>
    <mergeCell ref="F195:G195"/>
    <mergeCell ref="K195:M195"/>
    <mergeCell ref="Q195:T195"/>
    <mergeCell ref="U195:W195"/>
    <mergeCell ref="C200:D200"/>
    <mergeCell ref="F200:G200"/>
    <mergeCell ref="K200:M200"/>
    <mergeCell ref="Q200:T200"/>
    <mergeCell ref="U200:W200"/>
    <mergeCell ref="C193:D193"/>
    <mergeCell ref="F193:G193"/>
    <mergeCell ref="K193:M193"/>
    <mergeCell ref="Q193:T193"/>
    <mergeCell ref="U193:W193"/>
    <mergeCell ref="C190:D190"/>
    <mergeCell ref="F190:G190"/>
    <mergeCell ref="K190:M190"/>
    <mergeCell ref="Q190:T190"/>
    <mergeCell ref="U190:W190"/>
    <mergeCell ref="C191:D191"/>
    <mergeCell ref="F191:G191"/>
    <mergeCell ref="K191:M191"/>
    <mergeCell ref="Q191:T191"/>
    <mergeCell ref="U191:W191"/>
    <mergeCell ref="C196:D196"/>
    <mergeCell ref="F196:G196"/>
    <mergeCell ref="K196:M196"/>
    <mergeCell ref="Q196:T196"/>
    <mergeCell ref="U196:W196"/>
    <mergeCell ref="C189:D189"/>
    <mergeCell ref="F189:G189"/>
    <mergeCell ref="K189:M189"/>
    <mergeCell ref="Q189:T189"/>
    <mergeCell ref="U189:W189"/>
    <mergeCell ref="C186:D186"/>
    <mergeCell ref="F186:G186"/>
    <mergeCell ref="K186:M186"/>
    <mergeCell ref="Q186:T186"/>
    <mergeCell ref="U186:W186"/>
    <mergeCell ref="C187:D187"/>
    <mergeCell ref="F187:G187"/>
    <mergeCell ref="K187:M187"/>
    <mergeCell ref="Q187:T187"/>
    <mergeCell ref="U187:W187"/>
    <mergeCell ref="C192:D192"/>
    <mergeCell ref="F192:G192"/>
    <mergeCell ref="K192:M192"/>
    <mergeCell ref="Q192:T192"/>
    <mergeCell ref="U192:W192"/>
    <mergeCell ref="C185:D185"/>
    <mergeCell ref="F185:G185"/>
    <mergeCell ref="K185:M185"/>
    <mergeCell ref="Q185:T185"/>
    <mergeCell ref="U185:W185"/>
    <mergeCell ref="C182:D182"/>
    <mergeCell ref="F182:G182"/>
    <mergeCell ref="K182:M182"/>
    <mergeCell ref="Q182:T182"/>
    <mergeCell ref="U182:W182"/>
    <mergeCell ref="C183:D183"/>
    <mergeCell ref="F183:G183"/>
    <mergeCell ref="K183:M183"/>
    <mergeCell ref="Q183:T183"/>
    <mergeCell ref="U183:W183"/>
    <mergeCell ref="C188:D188"/>
    <mergeCell ref="F188:G188"/>
    <mergeCell ref="K188:M188"/>
    <mergeCell ref="Q188:T188"/>
    <mergeCell ref="U188:W188"/>
    <mergeCell ref="C181:D181"/>
    <mergeCell ref="F181:G181"/>
    <mergeCell ref="K181:M181"/>
    <mergeCell ref="Q181:T181"/>
    <mergeCell ref="U181:W181"/>
    <mergeCell ref="C178:D178"/>
    <mergeCell ref="F178:G178"/>
    <mergeCell ref="K178:M178"/>
    <mergeCell ref="Q178:T178"/>
    <mergeCell ref="U178:W178"/>
    <mergeCell ref="C179:D179"/>
    <mergeCell ref="F179:G179"/>
    <mergeCell ref="K179:M179"/>
    <mergeCell ref="Q179:T179"/>
    <mergeCell ref="U179:W179"/>
    <mergeCell ref="C184:D184"/>
    <mergeCell ref="F184:G184"/>
    <mergeCell ref="K184:M184"/>
    <mergeCell ref="Q184:T184"/>
    <mergeCell ref="U184:W184"/>
    <mergeCell ref="C177:D177"/>
    <mergeCell ref="F177:G177"/>
    <mergeCell ref="K177:M177"/>
    <mergeCell ref="Q177:T177"/>
    <mergeCell ref="U177:W177"/>
    <mergeCell ref="C174:D174"/>
    <mergeCell ref="F174:G174"/>
    <mergeCell ref="K174:M174"/>
    <mergeCell ref="Q174:T174"/>
    <mergeCell ref="U174:W174"/>
    <mergeCell ref="C175:D175"/>
    <mergeCell ref="F175:G175"/>
    <mergeCell ref="K175:M175"/>
    <mergeCell ref="Q175:T175"/>
    <mergeCell ref="U175:W175"/>
    <mergeCell ref="C180:D180"/>
    <mergeCell ref="F180:G180"/>
    <mergeCell ref="K180:M180"/>
    <mergeCell ref="Q180:T180"/>
    <mergeCell ref="U180:W180"/>
    <mergeCell ref="C173:D173"/>
    <mergeCell ref="F173:G173"/>
    <mergeCell ref="K173:M173"/>
    <mergeCell ref="Q173:T173"/>
    <mergeCell ref="U173:W173"/>
    <mergeCell ref="C170:D170"/>
    <mergeCell ref="F170:G170"/>
    <mergeCell ref="K170:M170"/>
    <mergeCell ref="Q170:T170"/>
    <mergeCell ref="U170:W170"/>
    <mergeCell ref="C171:D171"/>
    <mergeCell ref="F171:G171"/>
    <mergeCell ref="K171:M171"/>
    <mergeCell ref="Q171:T171"/>
    <mergeCell ref="U171:W171"/>
    <mergeCell ref="C176:D176"/>
    <mergeCell ref="F176:G176"/>
    <mergeCell ref="K176:M176"/>
    <mergeCell ref="Q176:T176"/>
    <mergeCell ref="U176:W176"/>
    <mergeCell ref="C169:D169"/>
    <mergeCell ref="F169:G169"/>
    <mergeCell ref="K169:M169"/>
    <mergeCell ref="Q169:T169"/>
    <mergeCell ref="U169:W169"/>
    <mergeCell ref="C166:D166"/>
    <mergeCell ref="F166:G166"/>
    <mergeCell ref="K166:M166"/>
    <mergeCell ref="Q166:T166"/>
    <mergeCell ref="U166:W166"/>
    <mergeCell ref="C167:D167"/>
    <mergeCell ref="F167:G167"/>
    <mergeCell ref="K167:M167"/>
    <mergeCell ref="Q167:T167"/>
    <mergeCell ref="U167:W167"/>
    <mergeCell ref="C172:D172"/>
    <mergeCell ref="F172:G172"/>
    <mergeCell ref="K172:M172"/>
    <mergeCell ref="Q172:T172"/>
    <mergeCell ref="U172:W172"/>
    <mergeCell ref="C165:D165"/>
    <mergeCell ref="F165:G165"/>
    <mergeCell ref="K165:M165"/>
    <mergeCell ref="Q165:T165"/>
    <mergeCell ref="U165:W165"/>
    <mergeCell ref="C162:D162"/>
    <mergeCell ref="F162:G162"/>
    <mergeCell ref="K162:M162"/>
    <mergeCell ref="Q162:T162"/>
    <mergeCell ref="U162:W162"/>
    <mergeCell ref="C163:D163"/>
    <mergeCell ref="F163:G163"/>
    <mergeCell ref="K163:M163"/>
    <mergeCell ref="Q163:T163"/>
    <mergeCell ref="U163:W163"/>
    <mergeCell ref="C168:D168"/>
    <mergeCell ref="F168:G168"/>
    <mergeCell ref="K168:M168"/>
    <mergeCell ref="Q168:T168"/>
    <mergeCell ref="U168:W168"/>
    <mergeCell ref="C161:D161"/>
    <mergeCell ref="F161:G161"/>
    <mergeCell ref="K161:M161"/>
    <mergeCell ref="Q161:T161"/>
    <mergeCell ref="U161:W161"/>
    <mergeCell ref="C158:D158"/>
    <mergeCell ref="F158:G158"/>
    <mergeCell ref="K158:M158"/>
    <mergeCell ref="Q158:T158"/>
    <mergeCell ref="U158:W158"/>
    <mergeCell ref="C159:D159"/>
    <mergeCell ref="F159:G159"/>
    <mergeCell ref="K159:M159"/>
    <mergeCell ref="Q159:T159"/>
    <mergeCell ref="U159:W159"/>
    <mergeCell ref="C164:D164"/>
    <mergeCell ref="F164:G164"/>
    <mergeCell ref="K164:M164"/>
    <mergeCell ref="Q164:T164"/>
    <mergeCell ref="U164:W164"/>
    <mergeCell ref="C157:D157"/>
    <mergeCell ref="F157:G157"/>
    <mergeCell ref="K157:M157"/>
    <mergeCell ref="Q157:T157"/>
    <mergeCell ref="U157:W157"/>
    <mergeCell ref="C154:D154"/>
    <mergeCell ref="F154:G154"/>
    <mergeCell ref="K154:M154"/>
    <mergeCell ref="Q154:T154"/>
    <mergeCell ref="U154:W154"/>
    <mergeCell ref="C155:D155"/>
    <mergeCell ref="F155:G155"/>
    <mergeCell ref="K155:M155"/>
    <mergeCell ref="Q155:T155"/>
    <mergeCell ref="U155:W155"/>
    <mergeCell ref="C160:D160"/>
    <mergeCell ref="F160:G160"/>
    <mergeCell ref="K160:M160"/>
    <mergeCell ref="Q160:T160"/>
    <mergeCell ref="U160:W160"/>
    <mergeCell ref="C153:D153"/>
    <mergeCell ref="F153:G153"/>
    <mergeCell ref="K153:M153"/>
    <mergeCell ref="Q153:T153"/>
    <mergeCell ref="U153:W153"/>
    <mergeCell ref="C150:D150"/>
    <mergeCell ref="F150:G150"/>
    <mergeCell ref="K150:M150"/>
    <mergeCell ref="Q150:T150"/>
    <mergeCell ref="U150:W150"/>
    <mergeCell ref="C151:D151"/>
    <mergeCell ref="F151:G151"/>
    <mergeCell ref="K151:M151"/>
    <mergeCell ref="Q151:T151"/>
    <mergeCell ref="U151:W151"/>
    <mergeCell ref="C156:D156"/>
    <mergeCell ref="F156:G156"/>
    <mergeCell ref="K156:M156"/>
    <mergeCell ref="Q156:T156"/>
    <mergeCell ref="U156:W156"/>
    <mergeCell ref="C149:D149"/>
    <mergeCell ref="F149:G149"/>
    <mergeCell ref="K149:M149"/>
    <mergeCell ref="Q149:T149"/>
    <mergeCell ref="U149:W149"/>
    <mergeCell ref="C146:D146"/>
    <mergeCell ref="F146:G146"/>
    <mergeCell ref="K146:M146"/>
    <mergeCell ref="Q146:T146"/>
    <mergeCell ref="U146:W146"/>
    <mergeCell ref="C147:D147"/>
    <mergeCell ref="F147:G147"/>
    <mergeCell ref="K147:M147"/>
    <mergeCell ref="Q147:T147"/>
    <mergeCell ref="U147:W147"/>
    <mergeCell ref="C152:D152"/>
    <mergeCell ref="F152:G152"/>
    <mergeCell ref="K152:M152"/>
    <mergeCell ref="Q152:T152"/>
    <mergeCell ref="U152:W152"/>
    <mergeCell ref="C145:D145"/>
    <mergeCell ref="F145:G145"/>
    <mergeCell ref="K145:M145"/>
    <mergeCell ref="Q145:T145"/>
    <mergeCell ref="U145:W145"/>
    <mergeCell ref="C142:D142"/>
    <mergeCell ref="F142:G142"/>
    <mergeCell ref="K142:M142"/>
    <mergeCell ref="Q142:T142"/>
    <mergeCell ref="U142:W142"/>
    <mergeCell ref="C143:D143"/>
    <mergeCell ref="F143:G143"/>
    <mergeCell ref="K143:M143"/>
    <mergeCell ref="Q143:T143"/>
    <mergeCell ref="U143:W143"/>
    <mergeCell ref="C148:D148"/>
    <mergeCell ref="F148:G148"/>
    <mergeCell ref="K148:M148"/>
    <mergeCell ref="Q148:T148"/>
    <mergeCell ref="U148:W148"/>
    <mergeCell ref="C141:D141"/>
    <mergeCell ref="F141:G141"/>
    <mergeCell ref="K141:M141"/>
    <mergeCell ref="Q141:T141"/>
    <mergeCell ref="U141:W141"/>
    <mergeCell ref="C138:D138"/>
    <mergeCell ref="F138:G138"/>
    <mergeCell ref="K138:M138"/>
    <mergeCell ref="Q138:T138"/>
    <mergeCell ref="U138:W138"/>
    <mergeCell ref="C139:D139"/>
    <mergeCell ref="F139:G139"/>
    <mergeCell ref="K139:M139"/>
    <mergeCell ref="Q139:T139"/>
    <mergeCell ref="U139:W139"/>
    <mergeCell ref="C144:D144"/>
    <mergeCell ref="F144:G144"/>
    <mergeCell ref="K144:M144"/>
    <mergeCell ref="Q144:T144"/>
    <mergeCell ref="U144:W144"/>
    <mergeCell ref="C137:D137"/>
    <mergeCell ref="F137:G137"/>
    <mergeCell ref="K137:M137"/>
    <mergeCell ref="Q137:T137"/>
    <mergeCell ref="U137:W137"/>
    <mergeCell ref="C134:D134"/>
    <mergeCell ref="F134:G134"/>
    <mergeCell ref="K134:M134"/>
    <mergeCell ref="Q134:T134"/>
    <mergeCell ref="U134:W134"/>
    <mergeCell ref="C135:D135"/>
    <mergeCell ref="F135:G135"/>
    <mergeCell ref="K135:M135"/>
    <mergeCell ref="Q135:T135"/>
    <mergeCell ref="U135:W135"/>
    <mergeCell ref="C140:D140"/>
    <mergeCell ref="F140:G140"/>
    <mergeCell ref="K140:M140"/>
    <mergeCell ref="Q140:T140"/>
    <mergeCell ref="U140:W140"/>
    <mergeCell ref="C133:D133"/>
    <mergeCell ref="F133:G133"/>
    <mergeCell ref="K133:M133"/>
    <mergeCell ref="Q133:T133"/>
    <mergeCell ref="U133:W133"/>
    <mergeCell ref="C130:D130"/>
    <mergeCell ref="F130:G130"/>
    <mergeCell ref="K130:M130"/>
    <mergeCell ref="Q130:T130"/>
    <mergeCell ref="U130:W130"/>
    <mergeCell ref="C131:D131"/>
    <mergeCell ref="F131:G131"/>
    <mergeCell ref="K131:M131"/>
    <mergeCell ref="Q131:T131"/>
    <mergeCell ref="U131:W131"/>
    <mergeCell ref="C136:D136"/>
    <mergeCell ref="F136:G136"/>
    <mergeCell ref="K136:M136"/>
    <mergeCell ref="Q136:T136"/>
    <mergeCell ref="U136:W136"/>
    <mergeCell ref="C129:D129"/>
    <mergeCell ref="F129:G129"/>
    <mergeCell ref="K129:M129"/>
    <mergeCell ref="Q129:T129"/>
    <mergeCell ref="U129:W129"/>
    <mergeCell ref="C126:D126"/>
    <mergeCell ref="F126:G126"/>
    <mergeCell ref="K126:M126"/>
    <mergeCell ref="Q126:T126"/>
    <mergeCell ref="U126:W126"/>
    <mergeCell ref="C127:D127"/>
    <mergeCell ref="F127:G127"/>
    <mergeCell ref="K127:M127"/>
    <mergeCell ref="Q127:T127"/>
    <mergeCell ref="U127:W127"/>
    <mergeCell ref="C132:D132"/>
    <mergeCell ref="F132:G132"/>
    <mergeCell ref="K132:M132"/>
    <mergeCell ref="Q132:T132"/>
    <mergeCell ref="U132:W132"/>
    <mergeCell ref="C125:D125"/>
    <mergeCell ref="F125:G125"/>
    <mergeCell ref="K125:M125"/>
    <mergeCell ref="Q125:T125"/>
    <mergeCell ref="U125:W125"/>
    <mergeCell ref="C122:D122"/>
    <mergeCell ref="F122:G122"/>
    <mergeCell ref="K122:M122"/>
    <mergeCell ref="Q122:T122"/>
    <mergeCell ref="U122:W122"/>
    <mergeCell ref="C123:D123"/>
    <mergeCell ref="F123:G123"/>
    <mergeCell ref="K123:M123"/>
    <mergeCell ref="Q123:T123"/>
    <mergeCell ref="U123:W123"/>
    <mergeCell ref="C128:D128"/>
    <mergeCell ref="F128:G128"/>
    <mergeCell ref="K128:M128"/>
    <mergeCell ref="Q128:T128"/>
    <mergeCell ref="U128:W128"/>
    <mergeCell ref="C121:D121"/>
    <mergeCell ref="F121:G121"/>
    <mergeCell ref="K121:M121"/>
    <mergeCell ref="Q121:T121"/>
    <mergeCell ref="U121:W121"/>
    <mergeCell ref="C118:D118"/>
    <mergeCell ref="F118:G118"/>
    <mergeCell ref="K118:M118"/>
    <mergeCell ref="Q118:T118"/>
    <mergeCell ref="U118:W118"/>
    <mergeCell ref="C119:D119"/>
    <mergeCell ref="F119:G119"/>
    <mergeCell ref="K119:M119"/>
    <mergeCell ref="Q119:T119"/>
    <mergeCell ref="U119:W119"/>
    <mergeCell ref="C124:D124"/>
    <mergeCell ref="F124:G124"/>
    <mergeCell ref="K124:M124"/>
    <mergeCell ref="Q124:T124"/>
    <mergeCell ref="U124:W124"/>
    <mergeCell ref="C117:D117"/>
    <mergeCell ref="F117:G117"/>
    <mergeCell ref="K117:M117"/>
    <mergeCell ref="Q117:T117"/>
    <mergeCell ref="U117:W117"/>
    <mergeCell ref="C114:D114"/>
    <mergeCell ref="F114:G114"/>
    <mergeCell ref="K114:M114"/>
    <mergeCell ref="Q114:T114"/>
    <mergeCell ref="U114:W114"/>
    <mergeCell ref="C115:D115"/>
    <mergeCell ref="F115:G115"/>
    <mergeCell ref="K115:M115"/>
    <mergeCell ref="Q115:T115"/>
    <mergeCell ref="U115:W115"/>
    <mergeCell ref="C120:D120"/>
    <mergeCell ref="F120:G120"/>
    <mergeCell ref="K120:M120"/>
    <mergeCell ref="Q120:T120"/>
    <mergeCell ref="U120:W120"/>
    <mergeCell ref="C113:D113"/>
    <mergeCell ref="F113:G113"/>
    <mergeCell ref="K113:M113"/>
    <mergeCell ref="Q113:T113"/>
    <mergeCell ref="U113:W113"/>
    <mergeCell ref="C110:D110"/>
    <mergeCell ref="F110:G110"/>
    <mergeCell ref="K110:M110"/>
    <mergeCell ref="Q110:T110"/>
    <mergeCell ref="U110:W110"/>
    <mergeCell ref="C111:D111"/>
    <mergeCell ref="F111:G111"/>
    <mergeCell ref="K111:M111"/>
    <mergeCell ref="Q111:T111"/>
    <mergeCell ref="U111:W111"/>
    <mergeCell ref="C116:D116"/>
    <mergeCell ref="F116:G116"/>
    <mergeCell ref="K116:M116"/>
    <mergeCell ref="Q116:T116"/>
    <mergeCell ref="U116:W116"/>
    <mergeCell ref="C109:D109"/>
    <mergeCell ref="F109:G109"/>
    <mergeCell ref="K109:M109"/>
    <mergeCell ref="Q109:T109"/>
    <mergeCell ref="U109:W109"/>
    <mergeCell ref="C106:D106"/>
    <mergeCell ref="F106:G106"/>
    <mergeCell ref="K106:M106"/>
    <mergeCell ref="Q106:T106"/>
    <mergeCell ref="U106:W106"/>
    <mergeCell ref="C107:D107"/>
    <mergeCell ref="F107:G107"/>
    <mergeCell ref="K107:M107"/>
    <mergeCell ref="Q107:T107"/>
    <mergeCell ref="U107:W107"/>
    <mergeCell ref="C112:D112"/>
    <mergeCell ref="F112:G112"/>
    <mergeCell ref="K112:M112"/>
    <mergeCell ref="Q112:T112"/>
    <mergeCell ref="U112:W112"/>
    <mergeCell ref="C105:D105"/>
    <mergeCell ref="F105:G105"/>
    <mergeCell ref="K105:M105"/>
    <mergeCell ref="Q105:T105"/>
    <mergeCell ref="U105:W105"/>
    <mergeCell ref="C102:D102"/>
    <mergeCell ref="F102:G102"/>
    <mergeCell ref="K102:M102"/>
    <mergeCell ref="Q102:T102"/>
    <mergeCell ref="U102:W102"/>
    <mergeCell ref="C103:D103"/>
    <mergeCell ref="F103:G103"/>
    <mergeCell ref="K103:M103"/>
    <mergeCell ref="Q103:T103"/>
    <mergeCell ref="U103:W103"/>
    <mergeCell ref="C108:D108"/>
    <mergeCell ref="F108:G108"/>
    <mergeCell ref="K108:M108"/>
    <mergeCell ref="Q108:T108"/>
    <mergeCell ref="U108:W108"/>
    <mergeCell ref="C101:D101"/>
    <mergeCell ref="F101:G101"/>
    <mergeCell ref="K101:M101"/>
    <mergeCell ref="Q101:T101"/>
    <mergeCell ref="U101:W101"/>
    <mergeCell ref="C98:D98"/>
    <mergeCell ref="F98:G98"/>
    <mergeCell ref="K98:M98"/>
    <mergeCell ref="Q98:T98"/>
    <mergeCell ref="U98:W98"/>
    <mergeCell ref="C99:D99"/>
    <mergeCell ref="F99:G99"/>
    <mergeCell ref="K99:M99"/>
    <mergeCell ref="Q99:T99"/>
    <mergeCell ref="U99:W99"/>
    <mergeCell ref="C104:D104"/>
    <mergeCell ref="F104:G104"/>
    <mergeCell ref="K104:M104"/>
    <mergeCell ref="Q104:T104"/>
    <mergeCell ref="U104:W104"/>
    <mergeCell ref="C97:D97"/>
    <mergeCell ref="F97:G97"/>
    <mergeCell ref="K97:M97"/>
    <mergeCell ref="Q97:T97"/>
    <mergeCell ref="U97:W97"/>
    <mergeCell ref="C94:D94"/>
    <mergeCell ref="F94:G94"/>
    <mergeCell ref="K94:M94"/>
    <mergeCell ref="Q94:T94"/>
    <mergeCell ref="U94:W94"/>
    <mergeCell ref="C95:D95"/>
    <mergeCell ref="F95:G95"/>
    <mergeCell ref="K95:M95"/>
    <mergeCell ref="Q95:T95"/>
    <mergeCell ref="U95:W95"/>
    <mergeCell ref="C100:D100"/>
    <mergeCell ref="F100:G100"/>
    <mergeCell ref="K100:M100"/>
    <mergeCell ref="Q100:T100"/>
    <mergeCell ref="U100:W100"/>
    <mergeCell ref="C93:D93"/>
    <mergeCell ref="F93:G93"/>
    <mergeCell ref="K93:M93"/>
    <mergeCell ref="Q93:T93"/>
    <mergeCell ref="U93:W93"/>
    <mergeCell ref="C90:D90"/>
    <mergeCell ref="F90:G90"/>
    <mergeCell ref="K90:M90"/>
    <mergeCell ref="Q90:T90"/>
    <mergeCell ref="U90:W90"/>
    <mergeCell ref="C91:D91"/>
    <mergeCell ref="F91:G91"/>
    <mergeCell ref="K91:M91"/>
    <mergeCell ref="Q91:T91"/>
    <mergeCell ref="U91:W91"/>
    <mergeCell ref="C96:D96"/>
    <mergeCell ref="F96:G96"/>
    <mergeCell ref="K96:M96"/>
    <mergeCell ref="Q96:T96"/>
    <mergeCell ref="U96:W96"/>
    <mergeCell ref="C89:D89"/>
    <mergeCell ref="F89:G89"/>
    <mergeCell ref="K89:M89"/>
    <mergeCell ref="Q89:T89"/>
    <mergeCell ref="U89:W89"/>
    <mergeCell ref="C86:D86"/>
    <mergeCell ref="F86:G86"/>
    <mergeCell ref="K86:M86"/>
    <mergeCell ref="Q86:T86"/>
    <mergeCell ref="U86:W86"/>
    <mergeCell ref="C87:D87"/>
    <mergeCell ref="F87:G87"/>
    <mergeCell ref="K87:M87"/>
    <mergeCell ref="Q87:T87"/>
    <mergeCell ref="U87:W87"/>
    <mergeCell ref="C92:D92"/>
    <mergeCell ref="F92:G92"/>
    <mergeCell ref="K92:M92"/>
    <mergeCell ref="Q92:T92"/>
    <mergeCell ref="U92:W92"/>
    <mergeCell ref="C85:D85"/>
    <mergeCell ref="F85:G85"/>
    <mergeCell ref="K85:M85"/>
    <mergeCell ref="Q85:T85"/>
    <mergeCell ref="U85:W85"/>
    <mergeCell ref="C82:D82"/>
    <mergeCell ref="F82:G82"/>
    <mergeCell ref="K82:M82"/>
    <mergeCell ref="Q82:T82"/>
    <mergeCell ref="U82:W82"/>
    <mergeCell ref="C83:D83"/>
    <mergeCell ref="F83:G83"/>
    <mergeCell ref="K83:M83"/>
    <mergeCell ref="Q83:T83"/>
    <mergeCell ref="U83:W83"/>
    <mergeCell ref="C88:D88"/>
    <mergeCell ref="F88:G88"/>
    <mergeCell ref="K88:M88"/>
    <mergeCell ref="Q88:T88"/>
    <mergeCell ref="U88:W88"/>
    <mergeCell ref="C81:D81"/>
    <mergeCell ref="F81:G81"/>
    <mergeCell ref="K81:M81"/>
    <mergeCell ref="Q81:T81"/>
    <mergeCell ref="U81:W81"/>
    <mergeCell ref="C78:D78"/>
    <mergeCell ref="F78:G78"/>
    <mergeCell ref="K78:M78"/>
    <mergeCell ref="Q78:T78"/>
    <mergeCell ref="U78:W78"/>
    <mergeCell ref="C79:D79"/>
    <mergeCell ref="F79:G79"/>
    <mergeCell ref="K79:M79"/>
    <mergeCell ref="Q79:T79"/>
    <mergeCell ref="U79:W79"/>
    <mergeCell ref="C84:D84"/>
    <mergeCell ref="F84:G84"/>
    <mergeCell ref="K84:M84"/>
    <mergeCell ref="Q84:T84"/>
    <mergeCell ref="U84:W84"/>
    <mergeCell ref="C77:D77"/>
    <mergeCell ref="F77:G77"/>
    <mergeCell ref="K77:M77"/>
    <mergeCell ref="Q77:T77"/>
    <mergeCell ref="U77:W77"/>
    <mergeCell ref="C74:D74"/>
    <mergeCell ref="F74:G74"/>
    <mergeCell ref="K74:M74"/>
    <mergeCell ref="Q74:T74"/>
    <mergeCell ref="U74:W74"/>
    <mergeCell ref="C75:D75"/>
    <mergeCell ref="F75:G75"/>
    <mergeCell ref="K75:M75"/>
    <mergeCell ref="Q75:T75"/>
    <mergeCell ref="U75:W75"/>
    <mergeCell ref="C80:D80"/>
    <mergeCell ref="F80:G80"/>
    <mergeCell ref="K80:M80"/>
    <mergeCell ref="Q80:T80"/>
    <mergeCell ref="U80:W80"/>
    <mergeCell ref="C73:D73"/>
    <mergeCell ref="F73:G73"/>
    <mergeCell ref="K73:M73"/>
    <mergeCell ref="Q73:T73"/>
    <mergeCell ref="U73:W73"/>
    <mergeCell ref="C70:D70"/>
    <mergeCell ref="F70:G70"/>
    <mergeCell ref="K70:M70"/>
    <mergeCell ref="Q70:T70"/>
    <mergeCell ref="U70:W70"/>
    <mergeCell ref="C71:D71"/>
    <mergeCell ref="F71:G71"/>
    <mergeCell ref="K71:M71"/>
    <mergeCell ref="Q71:T71"/>
    <mergeCell ref="U71:W71"/>
    <mergeCell ref="C76:D76"/>
    <mergeCell ref="F76:G76"/>
    <mergeCell ref="K76:M76"/>
    <mergeCell ref="Q76:T76"/>
    <mergeCell ref="U76:W76"/>
    <mergeCell ref="C69:D69"/>
    <mergeCell ref="F69:G69"/>
    <mergeCell ref="K69:M69"/>
    <mergeCell ref="Q69:T69"/>
    <mergeCell ref="U69:W69"/>
    <mergeCell ref="C66:D66"/>
    <mergeCell ref="F66:G66"/>
    <mergeCell ref="K66:M66"/>
    <mergeCell ref="Q66:T66"/>
    <mergeCell ref="U66:W66"/>
    <mergeCell ref="C67:D67"/>
    <mergeCell ref="F67:G67"/>
    <mergeCell ref="K67:M67"/>
    <mergeCell ref="Q67:T67"/>
    <mergeCell ref="U67:W67"/>
    <mergeCell ref="C72:D72"/>
    <mergeCell ref="F72:G72"/>
    <mergeCell ref="K72:M72"/>
    <mergeCell ref="Q72:T72"/>
    <mergeCell ref="U72:W72"/>
    <mergeCell ref="C65:D65"/>
    <mergeCell ref="F65:G65"/>
    <mergeCell ref="K65:M65"/>
    <mergeCell ref="Q65:T65"/>
    <mergeCell ref="U65:W65"/>
    <mergeCell ref="C62:D62"/>
    <mergeCell ref="F62:G62"/>
    <mergeCell ref="K62:M62"/>
    <mergeCell ref="Q62:T62"/>
    <mergeCell ref="U62:W62"/>
    <mergeCell ref="C63:D63"/>
    <mergeCell ref="F63:G63"/>
    <mergeCell ref="K63:M63"/>
    <mergeCell ref="Q63:T63"/>
    <mergeCell ref="U63:W63"/>
    <mergeCell ref="C68:D68"/>
    <mergeCell ref="F68:G68"/>
    <mergeCell ref="K68:M68"/>
    <mergeCell ref="Q68:T68"/>
    <mergeCell ref="U68:W68"/>
    <mergeCell ref="C61:D61"/>
    <mergeCell ref="F61:G61"/>
    <mergeCell ref="K61:M61"/>
    <mergeCell ref="Q61:T61"/>
    <mergeCell ref="U61:W61"/>
    <mergeCell ref="C58:D58"/>
    <mergeCell ref="F58:G58"/>
    <mergeCell ref="K58:M58"/>
    <mergeCell ref="Q58:T58"/>
    <mergeCell ref="U58:W58"/>
    <mergeCell ref="C59:D59"/>
    <mergeCell ref="F59:G59"/>
    <mergeCell ref="K59:M59"/>
    <mergeCell ref="Q59:T59"/>
    <mergeCell ref="U59:W59"/>
    <mergeCell ref="C64:D64"/>
    <mergeCell ref="F64:G64"/>
    <mergeCell ref="K64:M64"/>
    <mergeCell ref="Q64:T64"/>
    <mergeCell ref="U64:W64"/>
    <mergeCell ref="C57:D57"/>
    <mergeCell ref="F57:G57"/>
    <mergeCell ref="K57:M57"/>
    <mergeCell ref="Q57:T57"/>
    <mergeCell ref="U57:W57"/>
    <mergeCell ref="C54:D54"/>
    <mergeCell ref="F54:G54"/>
    <mergeCell ref="K54:M54"/>
    <mergeCell ref="Q54:T54"/>
    <mergeCell ref="U54:W54"/>
    <mergeCell ref="C55:D55"/>
    <mergeCell ref="F55:G55"/>
    <mergeCell ref="K55:M55"/>
    <mergeCell ref="Q55:T55"/>
    <mergeCell ref="U55:W55"/>
    <mergeCell ref="C60:D60"/>
    <mergeCell ref="F60:G60"/>
    <mergeCell ref="K60:M60"/>
    <mergeCell ref="Q60:T60"/>
    <mergeCell ref="U60:W60"/>
    <mergeCell ref="C53:D53"/>
    <mergeCell ref="F53:G53"/>
    <mergeCell ref="K53:M53"/>
    <mergeCell ref="Q53:T53"/>
    <mergeCell ref="U53:W53"/>
    <mergeCell ref="C50:D50"/>
    <mergeCell ref="F50:G50"/>
    <mergeCell ref="K50:M50"/>
    <mergeCell ref="Q50:T50"/>
    <mergeCell ref="U50:W50"/>
    <mergeCell ref="C51:D51"/>
    <mergeCell ref="F51:G51"/>
    <mergeCell ref="K51:M51"/>
    <mergeCell ref="Q51:T51"/>
    <mergeCell ref="U51:W51"/>
    <mergeCell ref="C56:D56"/>
    <mergeCell ref="F56:G56"/>
    <mergeCell ref="K56:M56"/>
    <mergeCell ref="Q56:T56"/>
    <mergeCell ref="U56:W56"/>
    <mergeCell ref="C49:D49"/>
    <mergeCell ref="F49:G49"/>
    <mergeCell ref="K49:M49"/>
    <mergeCell ref="Q49:T49"/>
    <mergeCell ref="U49:W49"/>
    <mergeCell ref="C46:D46"/>
    <mergeCell ref="F46:G46"/>
    <mergeCell ref="K46:M46"/>
    <mergeCell ref="Q46:T46"/>
    <mergeCell ref="U46:W46"/>
    <mergeCell ref="C47:D47"/>
    <mergeCell ref="F47:G47"/>
    <mergeCell ref="K47:M47"/>
    <mergeCell ref="Q47:T47"/>
    <mergeCell ref="U47:W47"/>
    <mergeCell ref="C52:D52"/>
    <mergeCell ref="F52:G52"/>
    <mergeCell ref="K52:M52"/>
    <mergeCell ref="Q52:T52"/>
    <mergeCell ref="U52:W52"/>
    <mergeCell ref="C45:D45"/>
    <mergeCell ref="F45:G45"/>
    <mergeCell ref="K45:M45"/>
    <mergeCell ref="Q45:T45"/>
    <mergeCell ref="U45:W45"/>
    <mergeCell ref="C42:D42"/>
    <mergeCell ref="F42:G42"/>
    <mergeCell ref="K42:M42"/>
    <mergeCell ref="Q42:T42"/>
    <mergeCell ref="U42:W42"/>
    <mergeCell ref="C43:D43"/>
    <mergeCell ref="F43:G43"/>
    <mergeCell ref="K43:M43"/>
    <mergeCell ref="Q43:T43"/>
    <mergeCell ref="U43:W43"/>
    <mergeCell ref="C48:D48"/>
    <mergeCell ref="F48:G48"/>
    <mergeCell ref="K48:M48"/>
    <mergeCell ref="Q48:T48"/>
    <mergeCell ref="U48:W48"/>
    <mergeCell ref="C41:D41"/>
    <mergeCell ref="F41:G41"/>
    <mergeCell ref="K41:M41"/>
    <mergeCell ref="Q41:T41"/>
    <mergeCell ref="U41:W41"/>
    <mergeCell ref="C38:D38"/>
    <mergeCell ref="F38:G38"/>
    <mergeCell ref="K38:M38"/>
    <mergeCell ref="Q38:T38"/>
    <mergeCell ref="U38:W38"/>
    <mergeCell ref="C39:D39"/>
    <mergeCell ref="F39:G39"/>
    <mergeCell ref="K39:M39"/>
    <mergeCell ref="Q39:T39"/>
    <mergeCell ref="U39:W39"/>
    <mergeCell ref="C44:D44"/>
    <mergeCell ref="F44:G44"/>
    <mergeCell ref="K44:M44"/>
    <mergeCell ref="Q44:T44"/>
    <mergeCell ref="U44:W44"/>
    <mergeCell ref="C37:D37"/>
    <mergeCell ref="F37:G37"/>
    <mergeCell ref="K37:M37"/>
    <mergeCell ref="Q37:T37"/>
    <mergeCell ref="U37:W37"/>
    <mergeCell ref="C35:D35"/>
    <mergeCell ref="F35:G35"/>
    <mergeCell ref="K35:M35"/>
    <mergeCell ref="Q35:T35"/>
    <mergeCell ref="U35:W35"/>
    <mergeCell ref="C36:D36"/>
    <mergeCell ref="F36:G36"/>
    <mergeCell ref="K36:M36"/>
    <mergeCell ref="Q36:T36"/>
    <mergeCell ref="U36:W36"/>
    <mergeCell ref="C40:D40"/>
    <mergeCell ref="F40:G40"/>
    <mergeCell ref="K40:M40"/>
    <mergeCell ref="Q40:T40"/>
    <mergeCell ref="U40:W40"/>
    <mergeCell ref="C33:D33"/>
    <mergeCell ref="F33:G33"/>
    <mergeCell ref="K33:M33"/>
    <mergeCell ref="Q33:T33"/>
    <mergeCell ref="U33:W33"/>
    <mergeCell ref="C34:D34"/>
    <mergeCell ref="F34:G34"/>
    <mergeCell ref="K34:M34"/>
    <mergeCell ref="Q34:T34"/>
    <mergeCell ref="U34:W34"/>
    <mergeCell ref="C31:D31"/>
    <mergeCell ref="F31:G31"/>
    <mergeCell ref="K31:M31"/>
    <mergeCell ref="Q31:T31"/>
    <mergeCell ref="U31:W31"/>
    <mergeCell ref="C32:D32"/>
    <mergeCell ref="F32:G32"/>
    <mergeCell ref="K32:M32"/>
    <mergeCell ref="Q32:T32"/>
    <mergeCell ref="U32:W32"/>
    <mergeCell ref="C29:D29"/>
    <mergeCell ref="F29:G29"/>
    <mergeCell ref="K29:M29"/>
    <mergeCell ref="Q29:T29"/>
    <mergeCell ref="U29:W29"/>
    <mergeCell ref="C30:D30"/>
    <mergeCell ref="F30:G30"/>
    <mergeCell ref="K30:M30"/>
    <mergeCell ref="Q30:T30"/>
    <mergeCell ref="U30:W30"/>
    <mergeCell ref="C27:D27"/>
    <mergeCell ref="F27:G27"/>
    <mergeCell ref="K27:M27"/>
    <mergeCell ref="Q27:T27"/>
    <mergeCell ref="U27:W27"/>
    <mergeCell ref="C28:D28"/>
    <mergeCell ref="F28:G28"/>
    <mergeCell ref="K28:M28"/>
    <mergeCell ref="Q28:T28"/>
    <mergeCell ref="U28:W28"/>
    <mergeCell ref="C25:D25"/>
    <mergeCell ref="F25:G25"/>
    <mergeCell ref="K25:M25"/>
    <mergeCell ref="Q25:T25"/>
    <mergeCell ref="U25:W25"/>
    <mergeCell ref="C26:D26"/>
    <mergeCell ref="F26:G26"/>
    <mergeCell ref="K26:M26"/>
    <mergeCell ref="Q26:T26"/>
    <mergeCell ref="U26:W26"/>
    <mergeCell ref="C23:D23"/>
    <mergeCell ref="F23:G23"/>
    <mergeCell ref="K23:M23"/>
    <mergeCell ref="Q23:T23"/>
    <mergeCell ref="U23:W23"/>
    <mergeCell ref="C24:D24"/>
    <mergeCell ref="F24:G24"/>
    <mergeCell ref="K24:M24"/>
    <mergeCell ref="Q24:T24"/>
    <mergeCell ref="U24:W24"/>
    <mergeCell ref="C21:D21"/>
    <mergeCell ref="F21:G21"/>
    <mergeCell ref="K21:M21"/>
    <mergeCell ref="Q21:T21"/>
    <mergeCell ref="U21:W21"/>
    <mergeCell ref="C22:D22"/>
    <mergeCell ref="F22:G22"/>
    <mergeCell ref="K22:M22"/>
    <mergeCell ref="Q22:T22"/>
    <mergeCell ref="U22:W22"/>
    <mergeCell ref="C19:D19"/>
    <mergeCell ref="F19:G19"/>
    <mergeCell ref="K19:M19"/>
    <mergeCell ref="Q19:T19"/>
    <mergeCell ref="U19:W19"/>
    <mergeCell ref="C20:D20"/>
    <mergeCell ref="F20:G20"/>
    <mergeCell ref="K20:M20"/>
    <mergeCell ref="Q20:T20"/>
    <mergeCell ref="U20:W20"/>
    <mergeCell ref="C17:D17"/>
    <mergeCell ref="F17:G17"/>
    <mergeCell ref="K17:M17"/>
    <mergeCell ref="Q17:T17"/>
    <mergeCell ref="U17:W17"/>
    <mergeCell ref="C18:D18"/>
    <mergeCell ref="F18:G18"/>
    <mergeCell ref="K18:M18"/>
    <mergeCell ref="Q18:T18"/>
    <mergeCell ref="U18:W18"/>
    <mergeCell ref="C15:D15"/>
    <mergeCell ref="F15:G15"/>
    <mergeCell ref="K15:M15"/>
    <mergeCell ref="Q15:T15"/>
    <mergeCell ref="U15:W15"/>
    <mergeCell ref="C16:D16"/>
    <mergeCell ref="F16:G16"/>
    <mergeCell ref="K16:M16"/>
    <mergeCell ref="Q16:T16"/>
    <mergeCell ref="U16:W16"/>
    <mergeCell ref="C13:D13"/>
    <mergeCell ref="F13:G13"/>
    <mergeCell ref="K13:M13"/>
    <mergeCell ref="Q13:T13"/>
    <mergeCell ref="U13:W13"/>
    <mergeCell ref="C14:D14"/>
    <mergeCell ref="F14:G14"/>
    <mergeCell ref="K14:M14"/>
    <mergeCell ref="Q14:T14"/>
    <mergeCell ref="U14:W14"/>
    <mergeCell ref="C11:D11"/>
    <mergeCell ref="F11:G11"/>
    <mergeCell ref="K11:M11"/>
    <mergeCell ref="Q11:T11"/>
    <mergeCell ref="U11:W11"/>
    <mergeCell ref="C12:D12"/>
    <mergeCell ref="F12:G12"/>
    <mergeCell ref="K12:M12"/>
    <mergeCell ref="Q12:T12"/>
    <mergeCell ref="U12:W12"/>
    <mergeCell ref="I9:J9"/>
    <mergeCell ref="K9:M10"/>
    <mergeCell ref="N9:O9"/>
    <mergeCell ref="P9:P10"/>
    <mergeCell ref="Q9:W9"/>
    <mergeCell ref="Q10:T10"/>
    <mergeCell ref="U10:W10"/>
    <mergeCell ref="A9:A10"/>
    <mergeCell ref="B9:B10"/>
    <mergeCell ref="C9:D10"/>
    <mergeCell ref="E9:E10"/>
    <mergeCell ref="F9:G10"/>
    <mergeCell ref="H9:H10"/>
    <mergeCell ref="D2:Q4"/>
    <mergeCell ref="T2:U2"/>
    <mergeCell ref="S4:V4"/>
    <mergeCell ref="D6:Q6"/>
    <mergeCell ref="C8:D8"/>
    <mergeCell ref="F8:G8"/>
    <mergeCell ref="H8:J8"/>
    <mergeCell ref="K8:O8"/>
    <mergeCell ref="P8:W8"/>
  </mergeCells>
  <pageMargins left="0" right="0" top="0.11811023622047245" bottom="0.11811023622047245" header="0.51181102362204722" footer="0.51181102362204722"/>
  <pageSetup paperSize="9" orientation="landscape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DB21-B467-4825-8D48-8CE5B2C7EB1A}">
  <dimension ref="A1:U160"/>
  <sheetViews>
    <sheetView showGridLines="0" topLeftCell="A111" workbookViewId="0">
      <selection activeCell="A106" sqref="A106:XFD107"/>
    </sheetView>
  </sheetViews>
  <sheetFormatPr defaultRowHeight="12.75"/>
  <cols>
    <col min="1" max="1" width="5.140625" style="41" customWidth="1"/>
    <col min="2" max="2" width="1.7109375" style="41" customWidth="1"/>
    <col min="3" max="3" width="27.28515625" style="41" customWidth="1"/>
    <col min="4" max="4" width="11.85546875" style="41" customWidth="1"/>
    <col min="5" max="5" width="6.85546875" style="41" customWidth="1"/>
    <col min="6" max="8" width="10.28515625" style="41" customWidth="1"/>
    <col min="9" max="9" width="9" style="41" customWidth="1"/>
    <col min="10" max="10" width="0" style="41" hidden="1" customWidth="1"/>
    <col min="11" max="11" width="1.140625" style="41" customWidth="1"/>
    <col min="12" max="13" width="10.28515625" style="41" customWidth="1"/>
    <col min="14" max="14" width="9.7109375" style="41" customWidth="1"/>
    <col min="15" max="18" width="1.7109375" style="41" customWidth="1"/>
    <col min="19" max="19" width="3.42578125" style="41" customWidth="1"/>
    <col min="20" max="20" width="7.28515625" style="41" customWidth="1"/>
    <col min="21" max="21" width="1.7109375" style="41" customWidth="1"/>
    <col min="22" max="249" width="9.140625" style="41"/>
    <col min="250" max="250" width="5.140625" style="41" customWidth="1"/>
    <col min="251" max="251" width="1.7109375" style="41" customWidth="1"/>
    <col min="252" max="252" width="34.28515625" style="41" customWidth="1"/>
    <col min="253" max="253" width="1.7109375" style="41" customWidth="1"/>
    <col min="254" max="254" width="6.85546875" style="41" customWidth="1"/>
    <col min="255" max="257" width="10.28515625" style="41" customWidth="1"/>
    <col min="258" max="258" width="9" style="41" customWidth="1"/>
    <col min="259" max="259" width="0" style="41" hidden="1" customWidth="1"/>
    <col min="260" max="260" width="1.140625" style="41" customWidth="1"/>
    <col min="261" max="263" width="10.28515625" style="41" customWidth="1"/>
    <col min="264" max="267" width="1.7109375" style="41" customWidth="1"/>
    <col min="268" max="268" width="3.42578125" style="41" customWidth="1"/>
    <col min="269" max="269" width="8.5703125" style="41" customWidth="1"/>
    <col min="270" max="270" width="1.7109375" style="41" customWidth="1"/>
    <col min="271" max="505" width="9.140625" style="41"/>
    <col min="506" max="506" width="5.140625" style="41" customWidth="1"/>
    <col min="507" max="507" width="1.7109375" style="41" customWidth="1"/>
    <col min="508" max="508" width="34.28515625" style="41" customWidth="1"/>
    <col min="509" max="509" width="1.7109375" style="41" customWidth="1"/>
    <col min="510" max="510" width="6.85546875" style="41" customWidth="1"/>
    <col min="511" max="513" width="10.28515625" style="41" customWidth="1"/>
    <col min="514" max="514" width="9" style="41" customWidth="1"/>
    <col min="515" max="515" width="0" style="41" hidden="1" customWidth="1"/>
    <col min="516" max="516" width="1.140625" style="41" customWidth="1"/>
    <col min="517" max="519" width="10.28515625" style="41" customWidth="1"/>
    <col min="520" max="523" width="1.7109375" style="41" customWidth="1"/>
    <col min="524" max="524" width="3.42578125" style="41" customWidth="1"/>
    <col min="525" max="525" width="8.5703125" style="41" customWidth="1"/>
    <col min="526" max="526" width="1.7109375" style="41" customWidth="1"/>
    <col min="527" max="761" width="9.140625" style="41"/>
    <col min="762" max="762" width="5.140625" style="41" customWidth="1"/>
    <col min="763" max="763" width="1.7109375" style="41" customWidth="1"/>
    <col min="764" max="764" width="34.28515625" style="41" customWidth="1"/>
    <col min="765" max="765" width="1.7109375" style="41" customWidth="1"/>
    <col min="766" max="766" width="6.85546875" style="41" customWidth="1"/>
    <col min="767" max="769" width="10.28515625" style="41" customWidth="1"/>
    <col min="770" max="770" width="9" style="41" customWidth="1"/>
    <col min="771" max="771" width="0" style="41" hidden="1" customWidth="1"/>
    <col min="772" max="772" width="1.140625" style="41" customWidth="1"/>
    <col min="773" max="775" width="10.28515625" style="41" customWidth="1"/>
    <col min="776" max="779" width="1.7109375" style="41" customWidth="1"/>
    <col min="780" max="780" width="3.42578125" style="41" customWidth="1"/>
    <col min="781" max="781" width="8.5703125" style="41" customWidth="1"/>
    <col min="782" max="782" width="1.7109375" style="41" customWidth="1"/>
    <col min="783" max="1017" width="9.140625" style="41"/>
    <col min="1018" max="1018" width="5.140625" style="41" customWidth="1"/>
    <col min="1019" max="1019" width="1.7109375" style="41" customWidth="1"/>
    <col min="1020" max="1020" width="34.28515625" style="41" customWidth="1"/>
    <col min="1021" max="1021" width="1.7109375" style="41" customWidth="1"/>
    <col min="1022" max="1022" width="6.85546875" style="41" customWidth="1"/>
    <col min="1023" max="1025" width="10.28515625" style="41" customWidth="1"/>
    <col min="1026" max="1026" width="9" style="41" customWidth="1"/>
    <col min="1027" max="1027" width="0" style="41" hidden="1" customWidth="1"/>
    <col min="1028" max="1028" width="1.140625" style="41" customWidth="1"/>
    <col min="1029" max="1031" width="10.28515625" style="41" customWidth="1"/>
    <col min="1032" max="1035" width="1.7109375" style="41" customWidth="1"/>
    <col min="1036" max="1036" width="3.42578125" style="41" customWidth="1"/>
    <col min="1037" max="1037" width="8.5703125" style="41" customWidth="1"/>
    <col min="1038" max="1038" width="1.7109375" style="41" customWidth="1"/>
    <col min="1039" max="1273" width="9.140625" style="41"/>
    <col min="1274" max="1274" width="5.140625" style="41" customWidth="1"/>
    <col min="1275" max="1275" width="1.7109375" style="41" customWidth="1"/>
    <col min="1276" max="1276" width="34.28515625" style="41" customWidth="1"/>
    <col min="1277" max="1277" width="1.7109375" style="41" customWidth="1"/>
    <col min="1278" max="1278" width="6.85546875" style="41" customWidth="1"/>
    <col min="1279" max="1281" width="10.28515625" style="41" customWidth="1"/>
    <col min="1282" max="1282" width="9" style="41" customWidth="1"/>
    <col min="1283" max="1283" width="0" style="41" hidden="1" customWidth="1"/>
    <col min="1284" max="1284" width="1.140625" style="41" customWidth="1"/>
    <col min="1285" max="1287" width="10.28515625" style="41" customWidth="1"/>
    <col min="1288" max="1291" width="1.7109375" style="41" customWidth="1"/>
    <col min="1292" max="1292" width="3.42578125" style="41" customWidth="1"/>
    <col min="1293" max="1293" width="8.5703125" style="41" customWidth="1"/>
    <col min="1294" max="1294" width="1.7109375" style="41" customWidth="1"/>
    <col min="1295" max="1529" width="9.140625" style="41"/>
    <col min="1530" max="1530" width="5.140625" style="41" customWidth="1"/>
    <col min="1531" max="1531" width="1.7109375" style="41" customWidth="1"/>
    <col min="1532" max="1532" width="34.28515625" style="41" customWidth="1"/>
    <col min="1533" max="1533" width="1.7109375" style="41" customWidth="1"/>
    <col min="1534" max="1534" width="6.85546875" style="41" customWidth="1"/>
    <col min="1535" max="1537" width="10.28515625" style="41" customWidth="1"/>
    <col min="1538" max="1538" width="9" style="41" customWidth="1"/>
    <col min="1539" max="1539" width="0" style="41" hidden="1" customWidth="1"/>
    <col min="1540" max="1540" width="1.140625" style="41" customWidth="1"/>
    <col min="1541" max="1543" width="10.28515625" style="41" customWidth="1"/>
    <col min="1544" max="1547" width="1.7109375" style="41" customWidth="1"/>
    <col min="1548" max="1548" width="3.42578125" style="41" customWidth="1"/>
    <col min="1549" max="1549" width="8.5703125" style="41" customWidth="1"/>
    <col min="1550" max="1550" width="1.7109375" style="41" customWidth="1"/>
    <col min="1551" max="1785" width="9.140625" style="41"/>
    <col min="1786" max="1786" width="5.140625" style="41" customWidth="1"/>
    <col min="1787" max="1787" width="1.7109375" style="41" customWidth="1"/>
    <col min="1788" max="1788" width="34.28515625" style="41" customWidth="1"/>
    <col min="1789" max="1789" width="1.7109375" style="41" customWidth="1"/>
    <col min="1790" max="1790" width="6.85546875" style="41" customWidth="1"/>
    <col min="1791" max="1793" width="10.28515625" style="41" customWidth="1"/>
    <col min="1794" max="1794" width="9" style="41" customWidth="1"/>
    <col min="1795" max="1795" width="0" style="41" hidden="1" customWidth="1"/>
    <col min="1796" max="1796" width="1.140625" style="41" customWidth="1"/>
    <col min="1797" max="1799" width="10.28515625" style="41" customWidth="1"/>
    <col min="1800" max="1803" width="1.7109375" style="41" customWidth="1"/>
    <col min="1804" max="1804" width="3.42578125" style="41" customWidth="1"/>
    <col min="1805" max="1805" width="8.5703125" style="41" customWidth="1"/>
    <col min="1806" max="1806" width="1.7109375" style="41" customWidth="1"/>
    <col min="1807" max="2041" width="9.140625" style="41"/>
    <col min="2042" max="2042" width="5.140625" style="41" customWidth="1"/>
    <col min="2043" max="2043" width="1.7109375" style="41" customWidth="1"/>
    <col min="2044" max="2044" width="34.28515625" style="41" customWidth="1"/>
    <col min="2045" max="2045" width="1.7109375" style="41" customWidth="1"/>
    <col min="2046" max="2046" width="6.85546875" style="41" customWidth="1"/>
    <col min="2047" max="2049" width="10.28515625" style="41" customWidth="1"/>
    <col min="2050" max="2050" width="9" style="41" customWidth="1"/>
    <col min="2051" max="2051" width="0" style="41" hidden="1" customWidth="1"/>
    <col min="2052" max="2052" width="1.140625" style="41" customWidth="1"/>
    <col min="2053" max="2055" width="10.28515625" style="41" customWidth="1"/>
    <col min="2056" max="2059" width="1.7109375" style="41" customWidth="1"/>
    <col min="2060" max="2060" width="3.42578125" style="41" customWidth="1"/>
    <col min="2061" max="2061" width="8.5703125" style="41" customWidth="1"/>
    <col min="2062" max="2062" width="1.7109375" style="41" customWidth="1"/>
    <col min="2063" max="2297" width="9.140625" style="41"/>
    <col min="2298" max="2298" width="5.140625" style="41" customWidth="1"/>
    <col min="2299" max="2299" width="1.7109375" style="41" customWidth="1"/>
    <col min="2300" max="2300" width="34.28515625" style="41" customWidth="1"/>
    <col min="2301" max="2301" width="1.7109375" style="41" customWidth="1"/>
    <col min="2302" max="2302" width="6.85546875" style="41" customWidth="1"/>
    <col min="2303" max="2305" width="10.28515625" style="41" customWidth="1"/>
    <col min="2306" max="2306" width="9" style="41" customWidth="1"/>
    <col min="2307" max="2307" width="0" style="41" hidden="1" customWidth="1"/>
    <col min="2308" max="2308" width="1.140625" style="41" customWidth="1"/>
    <col min="2309" max="2311" width="10.28515625" style="41" customWidth="1"/>
    <col min="2312" max="2315" width="1.7109375" style="41" customWidth="1"/>
    <col min="2316" max="2316" width="3.42578125" style="41" customWidth="1"/>
    <col min="2317" max="2317" width="8.5703125" style="41" customWidth="1"/>
    <col min="2318" max="2318" width="1.7109375" style="41" customWidth="1"/>
    <col min="2319" max="2553" width="9.140625" style="41"/>
    <col min="2554" max="2554" width="5.140625" style="41" customWidth="1"/>
    <col min="2555" max="2555" width="1.7109375" style="41" customWidth="1"/>
    <col min="2556" max="2556" width="34.28515625" style="41" customWidth="1"/>
    <col min="2557" max="2557" width="1.7109375" style="41" customWidth="1"/>
    <col min="2558" max="2558" width="6.85546875" style="41" customWidth="1"/>
    <col min="2559" max="2561" width="10.28515625" style="41" customWidth="1"/>
    <col min="2562" max="2562" width="9" style="41" customWidth="1"/>
    <col min="2563" max="2563" width="0" style="41" hidden="1" customWidth="1"/>
    <col min="2564" max="2564" width="1.140625" style="41" customWidth="1"/>
    <col min="2565" max="2567" width="10.28515625" style="41" customWidth="1"/>
    <col min="2568" max="2571" width="1.7109375" style="41" customWidth="1"/>
    <col min="2572" max="2572" width="3.42578125" style="41" customWidth="1"/>
    <col min="2573" max="2573" width="8.5703125" style="41" customWidth="1"/>
    <col min="2574" max="2574" width="1.7109375" style="41" customWidth="1"/>
    <col min="2575" max="2809" width="9.140625" style="41"/>
    <col min="2810" max="2810" width="5.140625" style="41" customWidth="1"/>
    <col min="2811" max="2811" width="1.7109375" style="41" customWidth="1"/>
    <col min="2812" max="2812" width="34.28515625" style="41" customWidth="1"/>
    <col min="2813" max="2813" width="1.7109375" style="41" customWidth="1"/>
    <col min="2814" max="2814" width="6.85546875" style="41" customWidth="1"/>
    <col min="2815" max="2817" width="10.28515625" style="41" customWidth="1"/>
    <col min="2818" max="2818" width="9" style="41" customWidth="1"/>
    <col min="2819" max="2819" width="0" style="41" hidden="1" customWidth="1"/>
    <col min="2820" max="2820" width="1.140625" style="41" customWidth="1"/>
    <col min="2821" max="2823" width="10.28515625" style="41" customWidth="1"/>
    <col min="2824" max="2827" width="1.7109375" style="41" customWidth="1"/>
    <col min="2828" max="2828" width="3.42578125" style="41" customWidth="1"/>
    <col min="2829" max="2829" width="8.5703125" style="41" customWidth="1"/>
    <col min="2830" max="2830" width="1.7109375" style="41" customWidth="1"/>
    <col min="2831" max="3065" width="9.140625" style="41"/>
    <col min="3066" max="3066" width="5.140625" style="41" customWidth="1"/>
    <col min="3067" max="3067" width="1.7109375" style="41" customWidth="1"/>
    <col min="3068" max="3068" width="34.28515625" style="41" customWidth="1"/>
    <col min="3069" max="3069" width="1.7109375" style="41" customWidth="1"/>
    <col min="3070" max="3070" width="6.85546875" style="41" customWidth="1"/>
    <col min="3071" max="3073" width="10.28515625" style="41" customWidth="1"/>
    <col min="3074" max="3074" width="9" style="41" customWidth="1"/>
    <col min="3075" max="3075" width="0" style="41" hidden="1" customWidth="1"/>
    <col min="3076" max="3076" width="1.140625" style="41" customWidth="1"/>
    <col min="3077" max="3079" width="10.28515625" style="41" customWidth="1"/>
    <col min="3080" max="3083" width="1.7109375" style="41" customWidth="1"/>
    <col min="3084" max="3084" width="3.42578125" style="41" customWidth="1"/>
    <col min="3085" max="3085" width="8.5703125" style="41" customWidth="1"/>
    <col min="3086" max="3086" width="1.7109375" style="41" customWidth="1"/>
    <col min="3087" max="3321" width="9.140625" style="41"/>
    <col min="3322" max="3322" width="5.140625" style="41" customWidth="1"/>
    <col min="3323" max="3323" width="1.7109375" style="41" customWidth="1"/>
    <col min="3324" max="3324" width="34.28515625" style="41" customWidth="1"/>
    <col min="3325" max="3325" width="1.7109375" style="41" customWidth="1"/>
    <col min="3326" max="3326" width="6.85546875" style="41" customWidth="1"/>
    <col min="3327" max="3329" width="10.28515625" style="41" customWidth="1"/>
    <col min="3330" max="3330" width="9" style="41" customWidth="1"/>
    <col min="3331" max="3331" width="0" style="41" hidden="1" customWidth="1"/>
    <col min="3332" max="3332" width="1.140625" style="41" customWidth="1"/>
    <col min="3333" max="3335" width="10.28515625" style="41" customWidth="1"/>
    <col min="3336" max="3339" width="1.7109375" style="41" customWidth="1"/>
    <col min="3340" max="3340" width="3.42578125" style="41" customWidth="1"/>
    <col min="3341" max="3341" width="8.5703125" style="41" customWidth="1"/>
    <col min="3342" max="3342" width="1.7109375" style="41" customWidth="1"/>
    <col min="3343" max="3577" width="9.140625" style="41"/>
    <col min="3578" max="3578" width="5.140625" style="41" customWidth="1"/>
    <col min="3579" max="3579" width="1.7109375" style="41" customWidth="1"/>
    <col min="3580" max="3580" width="34.28515625" style="41" customWidth="1"/>
    <col min="3581" max="3581" width="1.7109375" style="41" customWidth="1"/>
    <col min="3582" max="3582" width="6.85546875" style="41" customWidth="1"/>
    <col min="3583" max="3585" width="10.28515625" style="41" customWidth="1"/>
    <col min="3586" max="3586" width="9" style="41" customWidth="1"/>
    <col min="3587" max="3587" width="0" style="41" hidden="1" customWidth="1"/>
    <col min="3588" max="3588" width="1.140625" style="41" customWidth="1"/>
    <col min="3589" max="3591" width="10.28515625" style="41" customWidth="1"/>
    <col min="3592" max="3595" width="1.7109375" style="41" customWidth="1"/>
    <col min="3596" max="3596" width="3.42578125" style="41" customWidth="1"/>
    <col min="3597" max="3597" width="8.5703125" style="41" customWidth="1"/>
    <col min="3598" max="3598" width="1.7109375" style="41" customWidth="1"/>
    <col min="3599" max="3833" width="9.140625" style="41"/>
    <col min="3834" max="3834" width="5.140625" style="41" customWidth="1"/>
    <col min="3835" max="3835" width="1.7109375" style="41" customWidth="1"/>
    <col min="3836" max="3836" width="34.28515625" style="41" customWidth="1"/>
    <col min="3837" max="3837" width="1.7109375" style="41" customWidth="1"/>
    <col min="3838" max="3838" width="6.85546875" style="41" customWidth="1"/>
    <col min="3839" max="3841" width="10.28515625" style="41" customWidth="1"/>
    <col min="3842" max="3842" width="9" style="41" customWidth="1"/>
    <col min="3843" max="3843" width="0" style="41" hidden="1" customWidth="1"/>
    <col min="3844" max="3844" width="1.140625" style="41" customWidth="1"/>
    <col min="3845" max="3847" width="10.28515625" style="41" customWidth="1"/>
    <col min="3848" max="3851" width="1.7109375" style="41" customWidth="1"/>
    <col min="3852" max="3852" width="3.42578125" style="41" customWidth="1"/>
    <col min="3853" max="3853" width="8.5703125" style="41" customWidth="1"/>
    <col min="3854" max="3854" width="1.7109375" style="41" customWidth="1"/>
    <col min="3855" max="4089" width="9.140625" style="41"/>
    <col min="4090" max="4090" width="5.140625" style="41" customWidth="1"/>
    <col min="4091" max="4091" width="1.7109375" style="41" customWidth="1"/>
    <col min="4092" max="4092" width="34.28515625" style="41" customWidth="1"/>
    <col min="4093" max="4093" width="1.7109375" style="41" customWidth="1"/>
    <col min="4094" max="4094" width="6.85546875" style="41" customWidth="1"/>
    <col min="4095" max="4097" width="10.28515625" style="41" customWidth="1"/>
    <col min="4098" max="4098" width="9" style="41" customWidth="1"/>
    <col min="4099" max="4099" width="0" style="41" hidden="1" customWidth="1"/>
    <col min="4100" max="4100" width="1.140625" style="41" customWidth="1"/>
    <col min="4101" max="4103" width="10.28515625" style="41" customWidth="1"/>
    <col min="4104" max="4107" width="1.7109375" style="41" customWidth="1"/>
    <col min="4108" max="4108" width="3.42578125" style="41" customWidth="1"/>
    <col min="4109" max="4109" width="8.5703125" style="41" customWidth="1"/>
    <col min="4110" max="4110" width="1.7109375" style="41" customWidth="1"/>
    <col min="4111" max="4345" width="9.140625" style="41"/>
    <col min="4346" max="4346" width="5.140625" style="41" customWidth="1"/>
    <col min="4347" max="4347" width="1.7109375" style="41" customWidth="1"/>
    <col min="4348" max="4348" width="34.28515625" style="41" customWidth="1"/>
    <col min="4349" max="4349" width="1.7109375" style="41" customWidth="1"/>
    <col min="4350" max="4350" width="6.85546875" style="41" customWidth="1"/>
    <col min="4351" max="4353" width="10.28515625" style="41" customWidth="1"/>
    <col min="4354" max="4354" width="9" style="41" customWidth="1"/>
    <col min="4355" max="4355" width="0" style="41" hidden="1" customWidth="1"/>
    <col min="4356" max="4356" width="1.140625" style="41" customWidth="1"/>
    <col min="4357" max="4359" width="10.28515625" style="41" customWidth="1"/>
    <col min="4360" max="4363" width="1.7109375" style="41" customWidth="1"/>
    <col min="4364" max="4364" width="3.42578125" style="41" customWidth="1"/>
    <col min="4365" max="4365" width="8.5703125" style="41" customWidth="1"/>
    <col min="4366" max="4366" width="1.7109375" style="41" customWidth="1"/>
    <col min="4367" max="4601" width="9.140625" style="41"/>
    <col min="4602" max="4602" width="5.140625" style="41" customWidth="1"/>
    <col min="4603" max="4603" width="1.7109375" style="41" customWidth="1"/>
    <col min="4604" max="4604" width="34.28515625" style="41" customWidth="1"/>
    <col min="4605" max="4605" width="1.7109375" style="41" customWidth="1"/>
    <col min="4606" max="4606" width="6.85546875" style="41" customWidth="1"/>
    <col min="4607" max="4609" width="10.28515625" style="41" customWidth="1"/>
    <col min="4610" max="4610" width="9" style="41" customWidth="1"/>
    <col min="4611" max="4611" width="0" style="41" hidden="1" customWidth="1"/>
    <col min="4612" max="4612" width="1.140625" style="41" customWidth="1"/>
    <col min="4613" max="4615" width="10.28515625" style="41" customWidth="1"/>
    <col min="4616" max="4619" width="1.7109375" style="41" customWidth="1"/>
    <col min="4620" max="4620" width="3.42578125" style="41" customWidth="1"/>
    <col min="4621" max="4621" width="8.5703125" style="41" customWidth="1"/>
    <col min="4622" max="4622" width="1.7109375" style="41" customWidth="1"/>
    <col min="4623" max="4857" width="9.140625" style="41"/>
    <col min="4858" max="4858" width="5.140625" style="41" customWidth="1"/>
    <col min="4859" max="4859" width="1.7109375" style="41" customWidth="1"/>
    <col min="4860" max="4860" width="34.28515625" style="41" customWidth="1"/>
    <col min="4861" max="4861" width="1.7109375" style="41" customWidth="1"/>
    <col min="4862" max="4862" width="6.85546875" style="41" customWidth="1"/>
    <col min="4863" max="4865" width="10.28515625" style="41" customWidth="1"/>
    <col min="4866" max="4866" width="9" style="41" customWidth="1"/>
    <col min="4867" max="4867" width="0" style="41" hidden="1" customWidth="1"/>
    <col min="4868" max="4868" width="1.140625" style="41" customWidth="1"/>
    <col min="4869" max="4871" width="10.28515625" style="41" customWidth="1"/>
    <col min="4872" max="4875" width="1.7109375" style="41" customWidth="1"/>
    <col min="4876" max="4876" width="3.42578125" style="41" customWidth="1"/>
    <col min="4877" max="4877" width="8.5703125" style="41" customWidth="1"/>
    <col min="4878" max="4878" width="1.7109375" style="41" customWidth="1"/>
    <col min="4879" max="5113" width="9.140625" style="41"/>
    <col min="5114" max="5114" width="5.140625" style="41" customWidth="1"/>
    <col min="5115" max="5115" width="1.7109375" style="41" customWidth="1"/>
    <col min="5116" max="5116" width="34.28515625" style="41" customWidth="1"/>
    <col min="5117" max="5117" width="1.7109375" style="41" customWidth="1"/>
    <col min="5118" max="5118" width="6.85546875" style="41" customWidth="1"/>
    <col min="5119" max="5121" width="10.28515625" style="41" customWidth="1"/>
    <col min="5122" max="5122" width="9" style="41" customWidth="1"/>
    <col min="5123" max="5123" width="0" style="41" hidden="1" customWidth="1"/>
    <col min="5124" max="5124" width="1.140625" style="41" customWidth="1"/>
    <col min="5125" max="5127" width="10.28515625" style="41" customWidth="1"/>
    <col min="5128" max="5131" width="1.7109375" style="41" customWidth="1"/>
    <col min="5132" max="5132" width="3.42578125" style="41" customWidth="1"/>
    <col min="5133" max="5133" width="8.5703125" style="41" customWidth="1"/>
    <col min="5134" max="5134" width="1.7109375" style="41" customWidth="1"/>
    <col min="5135" max="5369" width="9.140625" style="41"/>
    <col min="5370" max="5370" width="5.140625" style="41" customWidth="1"/>
    <col min="5371" max="5371" width="1.7109375" style="41" customWidth="1"/>
    <col min="5372" max="5372" width="34.28515625" style="41" customWidth="1"/>
    <col min="5373" max="5373" width="1.7109375" style="41" customWidth="1"/>
    <col min="5374" max="5374" width="6.85546875" style="41" customWidth="1"/>
    <col min="5375" max="5377" width="10.28515625" style="41" customWidth="1"/>
    <col min="5378" max="5378" width="9" style="41" customWidth="1"/>
    <col min="5379" max="5379" width="0" style="41" hidden="1" customWidth="1"/>
    <col min="5380" max="5380" width="1.140625" style="41" customWidth="1"/>
    <col min="5381" max="5383" width="10.28515625" style="41" customWidth="1"/>
    <col min="5384" max="5387" width="1.7109375" style="41" customWidth="1"/>
    <col min="5388" max="5388" width="3.42578125" style="41" customWidth="1"/>
    <col min="5389" max="5389" width="8.5703125" style="41" customWidth="1"/>
    <col min="5390" max="5390" width="1.7109375" style="41" customWidth="1"/>
    <col min="5391" max="5625" width="9.140625" style="41"/>
    <col min="5626" max="5626" width="5.140625" style="41" customWidth="1"/>
    <col min="5627" max="5627" width="1.7109375" style="41" customWidth="1"/>
    <col min="5628" max="5628" width="34.28515625" style="41" customWidth="1"/>
    <col min="5629" max="5629" width="1.7109375" style="41" customWidth="1"/>
    <col min="5630" max="5630" width="6.85546875" style="41" customWidth="1"/>
    <col min="5631" max="5633" width="10.28515625" style="41" customWidth="1"/>
    <col min="5634" max="5634" width="9" style="41" customWidth="1"/>
    <col min="5635" max="5635" width="0" style="41" hidden="1" customWidth="1"/>
    <col min="5636" max="5636" width="1.140625" style="41" customWidth="1"/>
    <col min="5637" max="5639" width="10.28515625" style="41" customWidth="1"/>
    <col min="5640" max="5643" width="1.7109375" style="41" customWidth="1"/>
    <col min="5644" max="5644" width="3.42578125" style="41" customWidth="1"/>
    <col min="5645" max="5645" width="8.5703125" style="41" customWidth="1"/>
    <col min="5646" max="5646" width="1.7109375" style="41" customWidth="1"/>
    <col min="5647" max="5881" width="9.140625" style="41"/>
    <col min="5882" max="5882" width="5.140625" style="41" customWidth="1"/>
    <col min="5883" max="5883" width="1.7109375" style="41" customWidth="1"/>
    <col min="5884" max="5884" width="34.28515625" style="41" customWidth="1"/>
    <col min="5885" max="5885" width="1.7109375" style="41" customWidth="1"/>
    <col min="5886" max="5886" width="6.85546875" style="41" customWidth="1"/>
    <col min="5887" max="5889" width="10.28515625" style="41" customWidth="1"/>
    <col min="5890" max="5890" width="9" style="41" customWidth="1"/>
    <col min="5891" max="5891" width="0" style="41" hidden="1" customWidth="1"/>
    <col min="5892" max="5892" width="1.140625" style="41" customWidth="1"/>
    <col min="5893" max="5895" width="10.28515625" style="41" customWidth="1"/>
    <col min="5896" max="5899" width="1.7109375" style="41" customWidth="1"/>
    <col min="5900" max="5900" width="3.42578125" style="41" customWidth="1"/>
    <col min="5901" max="5901" width="8.5703125" style="41" customWidth="1"/>
    <col min="5902" max="5902" width="1.7109375" style="41" customWidth="1"/>
    <col min="5903" max="6137" width="9.140625" style="41"/>
    <col min="6138" max="6138" width="5.140625" style="41" customWidth="1"/>
    <col min="6139" max="6139" width="1.7109375" style="41" customWidth="1"/>
    <col min="6140" max="6140" width="34.28515625" style="41" customWidth="1"/>
    <col min="6141" max="6141" width="1.7109375" style="41" customWidth="1"/>
    <col min="6142" max="6142" width="6.85546875" style="41" customWidth="1"/>
    <col min="6143" max="6145" width="10.28515625" style="41" customWidth="1"/>
    <col min="6146" max="6146" width="9" style="41" customWidth="1"/>
    <col min="6147" max="6147" width="0" style="41" hidden="1" customWidth="1"/>
    <col min="6148" max="6148" width="1.140625" style="41" customWidth="1"/>
    <col min="6149" max="6151" width="10.28515625" style="41" customWidth="1"/>
    <col min="6152" max="6155" width="1.7109375" style="41" customWidth="1"/>
    <col min="6156" max="6156" width="3.42578125" style="41" customWidth="1"/>
    <col min="6157" max="6157" width="8.5703125" style="41" customWidth="1"/>
    <col min="6158" max="6158" width="1.7109375" style="41" customWidth="1"/>
    <col min="6159" max="6393" width="9.140625" style="41"/>
    <col min="6394" max="6394" width="5.140625" style="41" customWidth="1"/>
    <col min="6395" max="6395" width="1.7109375" style="41" customWidth="1"/>
    <col min="6396" max="6396" width="34.28515625" style="41" customWidth="1"/>
    <col min="6397" max="6397" width="1.7109375" style="41" customWidth="1"/>
    <col min="6398" max="6398" width="6.85546875" style="41" customWidth="1"/>
    <col min="6399" max="6401" width="10.28515625" style="41" customWidth="1"/>
    <col min="6402" max="6402" width="9" style="41" customWidth="1"/>
    <col min="6403" max="6403" width="0" style="41" hidden="1" customWidth="1"/>
    <col min="6404" max="6404" width="1.140625" style="41" customWidth="1"/>
    <col min="6405" max="6407" width="10.28515625" style="41" customWidth="1"/>
    <col min="6408" max="6411" width="1.7109375" style="41" customWidth="1"/>
    <col min="6412" max="6412" width="3.42578125" style="41" customWidth="1"/>
    <col min="6413" max="6413" width="8.5703125" style="41" customWidth="1"/>
    <col min="6414" max="6414" width="1.7109375" style="41" customWidth="1"/>
    <col min="6415" max="6649" width="9.140625" style="41"/>
    <col min="6650" max="6650" width="5.140625" style="41" customWidth="1"/>
    <col min="6651" max="6651" width="1.7109375" style="41" customWidth="1"/>
    <col min="6652" max="6652" width="34.28515625" style="41" customWidth="1"/>
    <col min="6653" max="6653" width="1.7109375" style="41" customWidth="1"/>
    <col min="6654" max="6654" width="6.85546875" style="41" customWidth="1"/>
    <col min="6655" max="6657" width="10.28515625" style="41" customWidth="1"/>
    <col min="6658" max="6658" width="9" style="41" customWidth="1"/>
    <col min="6659" max="6659" width="0" style="41" hidden="1" customWidth="1"/>
    <col min="6660" max="6660" width="1.140625" style="41" customWidth="1"/>
    <col min="6661" max="6663" width="10.28515625" style="41" customWidth="1"/>
    <col min="6664" max="6667" width="1.7109375" style="41" customWidth="1"/>
    <col min="6668" max="6668" width="3.42578125" style="41" customWidth="1"/>
    <col min="6669" max="6669" width="8.5703125" style="41" customWidth="1"/>
    <col min="6670" max="6670" width="1.7109375" style="41" customWidth="1"/>
    <col min="6671" max="6905" width="9.140625" style="41"/>
    <col min="6906" max="6906" width="5.140625" style="41" customWidth="1"/>
    <col min="6907" max="6907" width="1.7109375" style="41" customWidth="1"/>
    <col min="6908" max="6908" width="34.28515625" style="41" customWidth="1"/>
    <col min="6909" max="6909" width="1.7109375" style="41" customWidth="1"/>
    <col min="6910" max="6910" width="6.85546875" style="41" customWidth="1"/>
    <col min="6911" max="6913" width="10.28515625" style="41" customWidth="1"/>
    <col min="6914" max="6914" width="9" style="41" customWidth="1"/>
    <col min="6915" max="6915" width="0" style="41" hidden="1" customWidth="1"/>
    <col min="6916" max="6916" width="1.140625" style="41" customWidth="1"/>
    <col min="6917" max="6919" width="10.28515625" style="41" customWidth="1"/>
    <col min="6920" max="6923" width="1.7109375" style="41" customWidth="1"/>
    <col min="6924" max="6924" width="3.42578125" style="41" customWidth="1"/>
    <col min="6925" max="6925" width="8.5703125" style="41" customWidth="1"/>
    <col min="6926" max="6926" width="1.7109375" style="41" customWidth="1"/>
    <col min="6927" max="7161" width="9.140625" style="41"/>
    <col min="7162" max="7162" width="5.140625" style="41" customWidth="1"/>
    <col min="7163" max="7163" width="1.7109375" style="41" customWidth="1"/>
    <col min="7164" max="7164" width="34.28515625" style="41" customWidth="1"/>
    <col min="7165" max="7165" width="1.7109375" style="41" customWidth="1"/>
    <col min="7166" max="7166" width="6.85546875" style="41" customWidth="1"/>
    <col min="7167" max="7169" width="10.28515625" style="41" customWidth="1"/>
    <col min="7170" max="7170" width="9" style="41" customWidth="1"/>
    <col min="7171" max="7171" width="0" style="41" hidden="1" customWidth="1"/>
    <col min="7172" max="7172" width="1.140625" style="41" customWidth="1"/>
    <col min="7173" max="7175" width="10.28515625" style="41" customWidth="1"/>
    <col min="7176" max="7179" width="1.7109375" style="41" customWidth="1"/>
    <col min="7180" max="7180" width="3.42578125" style="41" customWidth="1"/>
    <col min="7181" max="7181" width="8.5703125" style="41" customWidth="1"/>
    <col min="7182" max="7182" width="1.7109375" style="41" customWidth="1"/>
    <col min="7183" max="7417" width="9.140625" style="41"/>
    <col min="7418" max="7418" width="5.140625" style="41" customWidth="1"/>
    <col min="7419" max="7419" width="1.7109375" style="41" customWidth="1"/>
    <col min="7420" max="7420" width="34.28515625" style="41" customWidth="1"/>
    <col min="7421" max="7421" width="1.7109375" style="41" customWidth="1"/>
    <col min="7422" max="7422" width="6.85546875" style="41" customWidth="1"/>
    <col min="7423" max="7425" width="10.28515625" style="41" customWidth="1"/>
    <col min="7426" max="7426" width="9" style="41" customWidth="1"/>
    <col min="7427" max="7427" width="0" style="41" hidden="1" customWidth="1"/>
    <col min="7428" max="7428" width="1.140625" style="41" customWidth="1"/>
    <col min="7429" max="7431" width="10.28515625" style="41" customWidth="1"/>
    <col min="7432" max="7435" width="1.7109375" style="41" customWidth="1"/>
    <col min="7436" max="7436" width="3.42578125" style="41" customWidth="1"/>
    <col min="7437" max="7437" width="8.5703125" style="41" customWidth="1"/>
    <col min="7438" max="7438" width="1.7109375" style="41" customWidth="1"/>
    <col min="7439" max="7673" width="9.140625" style="41"/>
    <col min="7674" max="7674" width="5.140625" style="41" customWidth="1"/>
    <col min="7675" max="7675" width="1.7109375" style="41" customWidth="1"/>
    <col min="7676" max="7676" width="34.28515625" style="41" customWidth="1"/>
    <col min="7677" max="7677" width="1.7109375" style="41" customWidth="1"/>
    <col min="7678" max="7678" width="6.85546875" style="41" customWidth="1"/>
    <col min="7679" max="7681" width="10.28515625" style="41" customWidth="1"/>
    <col min="7682" max="7682" width="9" style="41" customWidth="1"/>
    <col min="7683" max="7683" width="0" style="41" hidden="1" customWidth="1"/>
    <col min="7684" max="7684" width="1.140625" style="41" customWidth="1"/>
    <col min="7685" max="7687" width="10.28515625" style="41" customWidth="1"/>
    <col min="7688" max="7691" width="1.7109375" style="41" customWidth="1"/>
    <col min="7692" max="7692" width="3.42578125" style="41" customWidth="1"/>
    <col min="7693" max="7693" width="8.5703125" style="41" customWidth="1"/>
    <col min="7694" max="7694" width="1.7109375" style="41" customWidth="1"/>
    <col min="7695" max="7929" width="9.140625" style="41"/>
    <col min="7930" max="7930" width="5.140625" style="41" customWidth="1"/>
    <col min="7931" max="7931" width="1.7109375" style="41" customWidth="1"/>
    <col min="7932" max="7932" width="34.28515625" style="41" customWidth="1"/>
    <col min="7933" max="7933" width="1.7109375" style="41" customWidth="1"/>
    <col min="7934" max="7934" width="6.85546875" style="41" customWidth="1"/>
    <col min="7935" max="7937" width="10.28515625" style="41" customWidth="1"/>
    <col min="7938" max="7938" width="9" style="41" customWidth="1"/>
    <col min="7939" max="7939" width="0" style="41" hidden="1" customWidth="1"/>
    <col min="7940" max="7940" width="1.140625" style="41" customWidth="1"/>
    <col min="7941" max="7943" width="10.28515625" style="41" customWidth="1"/>
    <col min="7944" max="7947" width="1.7109375" style="41" customWidth="1"/>
    <col min="7948" max="7948" width="3.42578125" style="41" customWidth="1"/>
    <col min="7949" max="7949" width="8.5703125" style="41" customWidth="1"/>
    <col min="7950" max="7950" width="1.7109375" style="41" customWidth="1"/>
    <col min="7951" max="8185" width="9.140625" style="41"/>
    <col min="8186" max="8186" width="5.140625" style="41" customWidth="1"/>
    <col min="8187" max="8187" width="1.7109375" style="41" customWidth="1"/>
    <col min="8188" max="8188" width="34.28515625" style="41" customWidth="1"/>
    <col min="8189" max="8189" width="1.7109375" style="41" customWidth="1"/>
    <col min="8190" max="8190" width="6.85546875" style="41" customWidth="1"/>
    <col min="8191" max="8193" width="10.28515625" style="41" customWidth="1"/>
    <col min="8194" max="8194" width="9" style="41" customWidth="1"/>
    <col min="8195" max="8195" width="0" style="41" hidden="1" customWidth="1"/>
    <col min="8196" max="8196" width="1.140625" style="41" customWidth="1"/>
    <col min="8197" max="8199" width="10.28515625" style="41" customWidth="1"/>
    <col min="8200" max="8203" width="1.7109375" style="41" customWidth="1"/>
    <col min="8204" max="8204" width="3.42578125" style="41" customWidth="1"/>
    <col min="8205" max="8205" width="8.5703125" style="41" customWidth="1"/>
    <col min="8206" max="8206" width="1.7109375" style="41" customWidth="1"/>
    <col min="8207" max="8441" width="9.140625" style="41"/>
    <col min="8442" max="8442" width="5.140625" style="41" customWidth="1"/>
    <col min="8443" max="8443" width="1.7109375" style="41" customWidth="1"/>
    <col min="8444" max="8444" width="34.28515625" style="41" customWidth="1"/>
    <col min="8445" max="8445" width="1.7109375" style="41" customWidth="1"/>
    <col min="8446" max="8446" width="6.85546875" style="41" customWidth="1"/>
    <col min="8447" max="8449" width="10.28515625" style="41" customWidth="1"/>
    <col min="8450" max="8450" width="9" style="41" customWidth="1"/>
    <col min="8451" max="8451" width="0" style="41" hidden="1" customWidth="1"/>
    <col min="8452" max="8452" width="1.140625" style="41" customWidth="1"/>
    <col min="8453" max="8455" width="10.28515625" style="41" customWidth="1"/>
    <col min="8456" max="8459" width="1.7109375" style="41" customWidth="1"/>
    <col min="8460" max="8460" width="3.42578125" style="41" customWidth="1"/>
    <col min="8461" max="8461" width="8.5703125" style="41" customWidth="1"/>
    <col min="8462" max="8462" width="1.7109375" style="41" customWidth="1"/>
    <col min="8463" max="8697" width="9.140625" style="41"/>
    <col min="8698" max="8698" width="5.140625" style="41" customWidth="1"/>
    <col min="8699" max="8699" width="1.7109375" style="41" customWidth="1"/>
    <col min="8700" max="8700" width="34.28515625" style="41" customWidth="1"/>
    <col min="8701" max="8701" width="1.7109375" style="41" customWidth="1"/>
    <col min="8702" max="8702" width="6.85546875" style="41" customWidth="1"/>
    <col min="8703" max="8705" width="10.28515625" style="41" customWidth="1"/>
    <col min="8706" max="8706" width="9" style="41" customWidth="1"/>
    <col min="8707" max="8707" width="0" style="41" hidden="1" customWidth="1"/>
    <col min="8708" max="8708" width="1.140625" style="41" customWidth="1"/>
    <col min="8709" max="8711" width="10.28515625" style="41" customWidth="1"/>
    <col min="8712" max="8715" width="1.7109375" style="41" customWidth="1"/>
    <col min="8716" max="8716" width="3.42578125" style="41" customWidth="1"/>
    <col min="8717" max="8717" width="8.5703125" style="41" customWidth="1"/>
    <col min="8718" max="8718" width="1.7109375" style="41" customWidth="1"/>
    <col min="8719" max="8953" width="9.140625" style="41"/>
    <col min="8954" max="8954" width="5.140625" style="41" customWidth="1"/>
    <col min="8955" max="8955" width="1.7109375" style="41" customWidth="1"/>
    <col min="8956" max="8956" width="34.28515625" style="41" customWidth="1"/>
    <col min="8957" max="8957" width="1.7109375" style="41" customWidth="1"/>
    <col min="8958" max="8958" width="6.85546875" style="41" customWidth="1"/>
    <col min="8959" max="8961" width="10.28515625" style="41" customWidth="1"/>
    <col min="8962" max="8962" width="9" style="41" customWidth="1"/>
    <col min="8963" max="8963" width="0" style="41" hidden="1" customWidth="1"/>
    <col min="8964" max="8964" width="1.140625" style="41" customWidth="1"/>
    <col min="8965" max="8967" width="10.28515625" style="41" customWidth="1"/>
    <col min="8968" max="8971" width="1.7109375" style="41" customWidth="1"/>
    <col min="8972" max="8972" width="3.42578125" style="41" customWidth="1"/>
    <col min="8973" max="8973" width="8.5703125" style="41" customWidth="1"/>
    <col min="8974" max="8974" width="1.7109375" style="41" customWidth="1"/>
    <col min="8975" max="9209" width="9.140625" style="41"/>
    <col min="9210" max="9210" width="5.140625" style="41" customWidth="1"/>
    <col min="9211" max="9211" width="1.7109375" style="41" customWidth="1"/>
    <col min="9212" max="9212" width="34.28515625" style="41" customWidth="1"/>
    <col min="9213" max="9213" width="1.7109375" style="41" customWidth="1"/>
    <col min="9214" max="9214" width="6.85546875" style="41" customWidth="1"/>
    <col min="9215" max="9217" width="10.28515625" style="41" customWidth="1"/>
    <col min="9218" max="9218" width="9" style="41" customWidth="1"/>
    <col min="9219" max="9219" width="0" style="41" hidden="1" customWidth="1"/>
    <col min="9220" max="9220" width="1.140625" style="41" customWidth="1"/>
    <col min="9221" max="9223" width="10.28515625" style="41" customWidth="1"/>
    <col min="9224" max="9227" width="1.7109375" style="41" customWidth="1"/>
    <col min="9228" max="9228" width="3.42578125" style="41" customWidth="1"/>
    <col min="9229" max="9229" width="8.5703125" style="41" customWidth="1"/>
    <col min="9230" max="9230" width="1.7109375" style="41" customWidth="1"/>
    <col min="9231" max="9465" width="9.140625" style="41"/>
    <col min="9466" max="9466" width="5.140625" style="41" customWidth="1"/>
    <col min="9467" max="9467" width="1.7109375" style="41" customWidth="1"/>
    <col min="9468" max="9468" width="34.28515625" style="41" customWidth="1"/>
    <col min="9469" max="9469" width="1.7109375" style="41" customWidth="1"/>
    <col min="9470" max="9470" width="6.85546875" style="41" customWidth="1"/>
    <col min="9471" max="9473" width="10.28515625" style="41" customWidth="1"/>
    <col min="9474" max="9474" width="9" style="41" customWidth="1"/>
    <col min="9475" max="9475" width="0" style="41" hidden="1" customWidth="1"/>
    <col min="9476" max="9476" width="1.140625" style="41" customWidth="1"/>
    <col min="9477" max="9479" width="10.28515625" style="41" customWidth="1"/>
    <col min="9480" max="9483" width="1.7109375" style="41" customWidth="1"/>
    <col min="9484" max="9484" width="3.42578125" style="41" customWidth="1"/>
    <col min="9485" max="9485" width="8.5703125" style="41" customWidth="1"/>
    <col min="9486" max="9486" width="1.7109375" style="41" customWidth="1"/>
    <col min="9487" max="9721" width="9.140625" style="41"/>
    <col min="9722" max="9722" width="5.140625" style="41" customWidth="1"/>
    <col min="9723" max="9723" width="1.7109375" style="41" customWidth="1"/>
    <col min="9724" max="9724" width="34.28515625" style="41" customWidth="1"/>
    <col min="9725" max="9725" width="1.7109375" style="41" customWidth="1"/>
    <col min="9726" max="9726" width="6.85546875" style="41" customWidth="1"/>
    <col min="9727" max="9729" width="10.28515625" style="41" customWidth="1"/>
    <col min="9730" max="9730" width="9" style="41" customWidth="1"/>
    <col min="9731" max="9731" width="0" style="41" hidden="1" customWidth="1"/>
    <col min="9732" max="9732" width="1.140625" style="41" customWidth="1"/>
    <col min="9733" max="9735" width="10.28515625" style="41" customWidth="1"/>
    <col min="9736" max="9739" width="1.7109375" style="41" customWidth="1"/>
    <col min="9740" max="9740" width="3.42578125" style="41" customWidth="1"/>
    <col min="9741" max="9741" width="8.5703125" style="41" customWidth="1"/>
    <col min="9742" max="9742" width="1.7109375" style="41" customWidth="1"/>
    <col min="9743" max="9977" width="9.140625" style="41"/>
    <col min="9978" max="9978" width="5.140625" style="41" customWidth="1"/>
    <col min="9979" max="9979" width="1.7109375" style="41" customWidth="1"/>
    <col min="9980" max="9980" width="34.28515625" style="41" customWidth="1"/>
    <col min="9981" max="9981" width="1.7109375" style="41" customWidth="1"/>
    <col min="9982" max="9982" width="6.85546875" style="41" customWidth="1"/>
    <col min="9983" max="9985" width="10.28515625" style="41" customWidth="1"/>
    <col min="9986" max="9986" width="9" style="41" customWidth="1"/>
    <col min="9987" max="9987" width="0" style="41" hidden="1" customWidth="1"/>
    <col min="9988" max="9988" width="1.140625" style="41" customWidth="1"/>
    <col min="9989" max="9991" width="10.28515625" style="41" customWidth="1"/>
    <col min="9992" max="9995" width="1.7109375" style="41" customWidth="1"/>
    <col min="9996" max="9996" width="3.42578125" style="41" customWidth="1"/>
    <col min="9997" max="9997" width="8.5703125" style="41" customWidth="1"/>
    <col min="9998" max="9998" width="1.7109375" style="41" customWidth="1"/>
    <col min="9999" max="10233" width="9.140625" style="41"/>
    <col min="10234" max="10234" width="5.140625" style="41" customWidth="1"/>
    <col min="10235" max="10235" width="1.7109375" style="41" customWidth="1"/>
    <col min="10236" max="10236" width="34.28515625" style="41" customWidth="1"/>
    <col min="10237" max="10237" width="1.7109375" style="41" customWidth="1"/>
    <col min="10238" max="10238" width="6.85546875" style="41" customWidth="1"/>
    <col min="10239" max="10241" width="10.28515625" style="41" customWidth="1"/>
    <col min="10242" max="10242" width="9" style="41" customWidth="1"/>
    <col min="10243" max="10243" width="0" style="41" hidden="1" customWidth="1"/>
    <col min="10244" max="10244" width="1.140625" style="41" customWidth="1"/>
    <col min="10245" max="10247" width="10.28515625" style="41" customWidth="1"/>
    <col min="10248" max="10251" width="1.7109375" style="41" customWidth="1"/>
    <col min="10252" max="10252" width="3.42578125" style="41" customWidth="1"/>
    <col min="10253" max="10253" width="8.5703125" style="41" customWidth="1"/>
    <col min="10254" max="10254" width="1.7109375" style="41" customWidth="1"/>
    <col min="10255" max="10489" width="9.140625" style="41"/>
    <col min="10490" max="10490" width="5.140625" style="41" customWidth="1"/>
    <col min="10491" max="10491" width="1.7109375" style="41" customWidth="1"/>
    <col min="10492" max="10492" width="34.28515625" style="41" customWidth="1"/>
    <col min="10493" max="10493" width="1.7109375" style="41" customWidth="1"/>
    <col min="10494" max="10494" width="6.85546875" style="41" customWidth="1"/>
    <col min="10495" max="10497" width="10.28515625" style="41" customWidth="1"/>
    <col min="10498" max="10498" width="9" style="41" customWidth="1"/>
    <col min="10499" max="10499" width="0" style="41" hidden="1" customWidth="1"/>
    <col min="10500" max="10500" width="1.140625" style="41" customWidth="1"/>
    <col min="10501" max="10503" width="10.28515625" style="41" customWidth="1"/>
    <col min="10504" max="10507" width="1.7109375" style="41" customWidth="1"/>
    <col min="10508" max="10508" width="3.42578125" style="41" customWidth="1"/>
    <col min="10509" max="10509" width="8.5703125" style="41" customWidth="1"/>
    <col min="10510" max="10510" width="1.7109375" style="41" customWidth="1"/>
    <col min="10511" max="10745" width="9.140625" style="41"/>
    <col min="10746" max="10746" width="5.140625" style="41" customWidth="1"/>
    <col min="10747" max="10747" width="1.7109375" style="41" customWidth="1"/>
    <col min="10748" max="10748" width="34.28515625" style="41" customWidth="1"/>
    <col min="10749" max="10749" width="1.7109375" style="41" customWidth="1"/>
    <col min="10750" max="10750" width="6.85546875" style="41" customWidth="1"/>
    <col min="10751" max="10753" width="10.28515625" style="41" customWidth="1"/>
    <col min="10754" max="10754" width="9" style="41" customWidth="1"/>
    <col min="10755" max="10755" width="0" style="41" hidden="1" customWidth="1"/>
    <col min="10756" max="10756" width="1.140625" style="41" customWidth="1"/>
    <col min="10757" max="10759" width="10.28515625" style="41" customWidth="1"/>
    <col min="10760" max="10763" width="1.7109375" style="41" customWidth="1"/>
    <col min="10764" max="10764" width="3.42578125" style="41" customWidth="1"/>
    <col min="10765" max="10765" width="8.5703125" style="41" customWidth="1"/>
    <col min="10766" max="10766" width="1.7109375" style="41" customWidth="1"/>
    <col min="10767" max="11001" width="9.140625" style="41"/>
    <col min="11002" max="11002" width="5.140625" style="41" customWidth="1"/>
    <col min="11003" max="11003" width="1.7109375" style="41" customWidth="1"/>
    <col min="11004" max="11004" width="34.28515625" style="41" customWidth="1"/>
    <col min="11005" max="11005" width="1.7109375" style="41" customWidth="1"/>
    <col min="11006" max="11006" width="6.85546875" style="41" customWidth="1"/>
    <col min="11007" max="11009" width="10.28515625" style="41" customWidth="1"/>
    <col min="11010" max="11010" width="9" style="41" customWidth="1"/>
    <col min="11011" max="11011" width="0" style="41" hidden="1" customWidth="1"/>
    <col min="11012" max="11012" width="1.140625" style="41" customWidth="1"/>
    <col min="11013" max="11015" width="10.28515625" style="41" customWidth="1"/>
    <col min="11016" max="11019" width="1.7109375" style="41" customWidth="1"/>
    <col min="11020" max="11020" width="3.42578125" style="41" customWidth="1"/>
    <col min="11021" max="11021" width="8.5703125" style="41" customWidth="1"/>
    <col min="11022" max="11022" width="1.7109375" style="41" customWidth="1"/>
    <col min="11023" max="11257" width="9.140625" style="41"/>
    <col min="11258" max="11258" width="5.140625" style="41" customWidth="1"/>
    <col min="11259" max="11259" width="1.7109375" style="41" customWidth="1"/>
    <col min="11260" max="11260" width="34.28515625" style="41" customWidth="1"/>
    <col min="11261" max="11261" width="1.7109375" style="41" customWidth="1"/>
    <col min="11262" max="11262" width="6.85546875" style="41" customWidth="1"/>
    <col min="11263" max="11265" width="10.28515625" style="41" customWidth="1"/>
    <col min="11266" max="11266" width="9" style="41" customWidth="1"/>
    <col min="11267" max="11267" width="0" style="41" hidden="1" customWidth="1"/>
    <col min="11268" max="11268" width="1.140625" style="41" customWidth="1"/>
    <col min="11269" max="11271" width="10.28515625" style="41" customWidth="1"/>
    <col min="11272" max="11275" width="1.7109375" style="41" customWidth="1"/>
    <col min="11276" max="11276" width="3.42578125" style="41" customWidth="1"/>
    <col min="11277" max="11277" width="8.5703125" style="41" customWidth="1"/>
    <col min="11278" max="11278" width="1.7109375" style="41" customWidth="1"/>
    <col min="11279" max="11513" width="9.140625" style="41"/>
    <col min="11514" max="11514" width="5.140625" style="41" customWidth="1"/>
    <col min="11515" max="11515" width="1.7109375" style="41" customWidth="1"/>
    <col min="11516" max="11516" width="34.28515625" style="41" customWidth="1"/>
    <col min="11517" max="11517" width="1.7109375" style="41" customWidth="1"/>
    <col min="11518" max="11518" width="6.85546875" style="41" customWidth="1"/>
    <col min="11519" max="11521" width="10.28515625" style="41" customWidth="1"/>
    <col min="11522" max="11522" width="9" style="41" customWidth="1"/>
    <col min="11523" max="11523" width="0" style="41" hidden="1" customWidth="1"/>
    <col min="11524" max="11524" width="1.140625" style="41" customWidth="1"/>
    <col min="11525" max="11527" width="10.28515625" style="41" customWidth="1"/>
    <col min="11528" max="11531" width="1.7109375" style="41" customWidth="1"/>
    <col min="11532" max="11532" width="3.42578125" style="41" customWidth="1"/>
    <col min="11533" max="11533" width="8.5703125" style="41" customWidth="1"/>
    <col min="11534" max="11534" width="1.7109375" style="41" customWidth="1"/>
    <col min="11535" max="11769" width="9.140625" style="41"/>
    <col min="11770" max="11770" width="5.140625" style="41" customWidth="1"/>
    <col min="11771" max="11771" width="1.7109375" style="41" customWidth="1"/>
    <col min="11772" max="11772" width="34.28515625" style="41" customWidth="1"/>
    <col min="11773" max="11773" width="1.7109375" style="41" customWidth="1"/>
    <col min="11774" max="11774" width="6.85546875" style="41" customWidth="1"/>
    <col min="11775" max="11777" width="10.28515625" style="41" customWidth="1"/>
    <col min="11778" max="11778" width="9" style="41" customWidth="1"/>
    <col min="11779" max="11779" width="0" style="41" hidden="1" customWidth="1"/>
    <col min="11780" max="11780" width="1.140625" style="41" customWidth="1"/>
    <col min="11781" max="11783" width="10.28515625" style="41" customWidth="1"/>
    <col min="11784" max="11787" width="1.7109375" style="41" customWidth="1"/>
    <col min="11788" max="11788" width="3.42578125" style="41" customWidth="1"/>
    <col min="11789" max="11789" width="8.5703125" style="41" customWidth="1"/>
    <col min="11790" max="11790" width="1.7109375" style="41" customWidth="1"/>
    <col min="11791" max="12025" width="9.140625" style="41"/>
    <col min="12026" max="12026" width="5.140625" style="41" customWidth="1"/>
    <col min="12027" max="12027" width="1.7109375" style="41" customWidth="1"/>
    <col min="12028" max="12028" width="34.28515625" style="41" customWidth="1"/>
    <col min="12029" max="12029" width="1.7109375" style="41" customWidth="1"/>
    <col min="12030" max="12030" width="6.85546875" style="41" customWidth="1"/>
    <col min="12031" max="12033" width="10.28515625" style="41" customWidth="1"/>
    <col min="12034" max="12034" width="9" style="41" customWidth="1"/>
    <col min="12035" max="12035" width="0" style="41" hidden="1" customWidth="1"/>
    <col min="12036" max="12036" width="1.140625" style="41" customWidth="1"/>
    <col min="12037" max="12039" width="10.28515625" style="41" customWidth="1"/>
    <col min="12040" max="12043" width="1.7109375" style="41" customWidth="1"/>
    <col min="12044" max="12044" width="3.42578125" style="41" customWidth="1"/>
    <col min="12045" max="12045" width="8.5703125" style="41" customWidth="1"/>
    <col min="12046" max="12046" width="1.7109375" style="41" customWidth="1"/>
    <col min="12047" max="12281" width="9.140625" style="41"/>
    <col min="12282" max="12282" width="5.140625" style="41" customWidth="1"/>
    <col min="12283" max="12283" width="1.7109375" style="41" customWidth="1"/>
    <col min="12284" max="12284" width="34.28515625" style="41" customWidth="1"/>
    <col min="12285" max="12285" width="1.7109375" style="41" customWidth="1"/>
    <col min="12286" max="12286" width="6.85546875" style="41" customWidth="1"/>
    <col min="12287" max="12289" width="10.28515625" style="41" customWidth="1"/>
    <col min="12290" max="12290" width="9" style="41" customWidth="1"/>
    <col min="12291" max="12291" width="0" style="41" hidden="1" customWidth="1"/>
    <col min="12292" max="12292" width="1.140625" style="41" customWidth="1"/>
    <col min="12293" max="12295" width="10.28515625" style="41" customWidth="1"/>
    <col min="12296" max="12299" width="1.7109375" style="41" customWidth="1"/>
    <col min="12300" max="12300" width="3.42578125" style="41" customWidth="1"/>
    <col min="12301" max="12301" width="8.5703125" style="41" customWidth="1"/>
    <col min="12302" max="12302" width="1.7109375" style="41" customWidth="1"/>
    <col min="12303" max="12537" width="9.140625" style="41"/>
    <col min="12538" max="12538" width="5.140625" style="41" customWidth="1"/>
    <col min="12539" max="12539" width="1.7109375" style="41" customWidth="1"/>
    <col min="12540" max="12540" width="34.28515625" style="41" customWidth="1"/>
    <col min="12541" max="12541" width="1.7109375" style="41" customWidth="1"/>
    <col min="12542" max="12542" width="6.85546875" style="41" customWidth="1"/>
    <col min="12543" max="12545" width="10.28515625" style="41" customWidth="1"/>
    <col min="12546" max="12546" width="9" style="41" customWidth="1"/>
    <col min="12547" max="12547" width="0" style="41" hidden="1" customWidth="1"/>
    <col min="12548" max="12548" width="1.140625" style="41" customWidth="1"/>
    <col min="12549" max="12551" width="10.28515625" style="41" customWidth="1"/>
    <col min="12552" max="12555" width="1.7109375" style="41" customWidth="1"/>
    <col min="12556" max="12556" width="3.42578125" style="41" customWidth="1"/>
    <col min="12557" max="12557" width="8.5703125" style="41" customWidth="1"/>
    <col min="12558" max="12558" width="1.7109375" style="41" customWidth="1"/>
    <col min="12559" max="12793" width="9.140625" style="41"/>
    <col min="12794" max="12794" width="5.140625" style="41" customWidth="1"/>
    <col min="12795" max="12795" width="1.7109375" style="41" customWidth="1"/>
    <col min="12796" max="12796" width="34.28515625" style="41" customWidth="1"/>
    <col min="12797" max="12797" width="1.7109375" style="41" customWidth="1"/>
    <col min="12798" max="12798" width="6.85546875" style="41" customWidth="1"/>
    <col min="12799" max="12801" width="10.28515625" style="41" customWidth="1"/>
    <col min="12802" max="12802" width="9" style="41" customWidth="1"/>
    <col min="12803" max="12803" width="0" style="41" hidden="1" customWidth="1"/>
    <col min="12804" max="12804" width="1.140625" style="41" customWidth="1"/>
    <col min="12805" max="12807" width="10.28515625" style="41" customWidth="1"/>
    <col min="12808" max="12811" width="1.7109375" style="41" customWidth="1"/>
    <col min="12812" max="12812" width="3.42578125" style="41" customWidth="1"/>
    <col min="12813" max="12813" width="8.5703125" style="41" customWidth="1"/>
    <col min="12814" max="12814" width="1.7109375" style="41" customWidth="1"/>
    <col min="12815" max="13049" width="9.140625" style="41"/>
    <col min="13050" max="13050" width="5.140625" style="41" customWidth="1"/>
    <col min="13051" max="13051" width="1.7109375" style="41" customWidth="1"/>
    <col min="13052" max="13052" width="34.28515625" style="41" customWidth="1"/>
    <col min="13053" max="13053" width="1.7109375" style="41" customWidth="1"/>
    <col min="13054" max="13054" width="6.85546875" style="41" customWidth="1"/>
    <col min="13055" max="13057" width="10.28515625" style="41" customWidth="1"/>
    <col min="13058" max="13058" width="9" style="41" customWidth="1"/>
    <col min="13059" max="13059" width="0" style="41" hidden="1" customWidth="1"/>
    <col min="13060" max="13060" width="1.140625" style="41" customWidth="1"/>
    <col min="13061" max="13063" width="10.28515625" style="41" customWidth="1"/>
    <col min="13064" max="13067" width="1.7109375" style="41" customWidth="1"/>
    <col min="13068" max="13068" width="3.42578125" style="41" customWidth="1"/>
    <col min="13069" max="13069" width="8.5703125" style="41" customWidth="1"/>
    <col min="13070" max="13070" width="1.7109375" style="41" customWidth="1"/>
    <col min="13071" max="13305" width="9.140625" style="41"/>
    <col min="13306" max="13306" width="5.140625" style="41" customWidth="1"/>
    <col min="13307" max="13307" width="1.7109375" style="41" customWidth="1"/>
    <col min="13308" max="13308" width="34.28515625" style="41" customWidth="1"/>
    <col min="13309" max="13309" width="1.7109375" style="41" customWidth="1"/>
    <col min="13310" max="13310" width="6.85546875" style="41" customWidth="1"/>
    <col min="13311" max="13313" width="10.28515625" style="41" customWidth="1"/>
    <col min="13314" max="13314" width="9" style="41" customWidth="1"/>
    <col min="13315" max="13315" width="0" style="41" hidden="1" customWidth="1"/>
    <col min="13316" max="13316" width="1.140625" style="41" customWidth="1"/>
    <col min="13317" max="13319" width="10.28515625" style="41" customWidth="1"/>
    <col min="13320" max="13323" width="1.7109375" style="41" customWidth="1"/>
    <col min="13324" max="13324" width="3.42578125" style="41" customWidth="1"/>
    <col min="13325" max="13325" width="8.5703125" style="41" customWidth="1"/>
    <col min="13326" max="13326" width="1.7109375" style="41" customWidth="1"/>
    <col min="13327" max="13561" width="9.140625" style="41"/>
    <col min="13562" max="13562" width="5.140625" style="41" customWidth="1"/>
    <col min="13563" max="13563" width="1.7109375" style="41" customWidth="1"/>
    <col min="13564" max="13564" width="34.28515625" style="41" customWidth="1"/>
    <col min="13565" max="13565" width="1.7109375" style="41" customWidth="1"/>
    <col min="13566" max="13566" width="6.85546875" style="41" customWidth="1"/>
    <col min="13567" max="13569" width="10.28515625" style="41" customWidth="1"/>
    <col min="13570" max="13570" width="9" style="41" customWidth="1"/>
    <col min="13571" max="13571" width="0" style="41" hidden="1" customWidth="1"/>
    <col min="13572" max="13572" width="1.140625" style="41" customWidth="1"/>
    <col min="13573" max="13575" width="10.28515625" style="41" customWidth="1"/>
    <col min="13576" max="13579" width="1.7109375" style="41" customWidth="1"/>
    <col min="13580" max="13580" width="3.42578125" style="41" customWidth="1"/>
    <col min="13581" max="13581" width="8.5703125" style="41" customWidth="1"/>
    <col min="13582" max="13582" width="1.7109375" style="41" customWidth="1"/>
    <col min="13583" max="13817" width="9.140625" style="41"/>
    <col min="13818" max="13818" width="5.140625" style="41" customWidth="1"/>
    <col min="13819" max="13819" width="1.7109375" style="41" customWidth="1"/>
    <col min="13820" max="13820" width="34.28515625" style="41" customWidth="1"/>
    <col min="13821" max="13821" width="1.7109375" style="41" customWidth="1"/>
    <col min="13822" max="13822" width="6.85546875" style="41" customWidth="1"/>
    <col min="13823" max="13825" width="10.28515625" style="41" customWidth="1"/>
    <col min="13826" max="13826" width="9" style="41" customWidth="1"/>
    <col min="13827" max="13827" width="0" style="41" hidden="1" customWidth="1"/>
    <col min="13828" max="13828" width="1.140625" style="41" customWidth="1"/>
    <col min="13829" max="13831" width="10.28515625" style="41" customWidth="1"/>
    <col min="13832" max="13835" width="1.7109375" style="41" customWidth="1"/>
    <col min="13836" max="13836" width="3.42578125" style="41" customWidth="1"/>
    <col min="13837" max="13837" width="8.5703125" style="41" customWidth="1"/>
    <col min="13838" max="13838" width="1.7109375" style="41" customWidth="1"/>
    <col min="13839" max="14073" width="9.140625" style="41"/>
    <col min="14074" max="14074" width="5.140625" style="41" customWidth="1"/>
    <col min="14075" max="14075" width="1.7109375" style="41" customWidth="1"/>
    <col min="14076" max="14076" width="34.28515625" style="41" customWidth="1"/>
    <col min="14077" max="14077" width="1.7109375" style="41" customWidth="1"/>
    <col min="14078" max="14078" width="6.85546875" style="41" customWidth="1"/>
    <col min="14079" max="14081" width="10.28515625" style="41" customWidth="1"/>
    <col min="14082" max="14082" width="9" style="41" customWidth="1"/>
    <col min="14083" max="14083" width="0" style="41" hidden="1" customWidth="1"/>
    <col min="14084" max="14084" width="1.140625" style="41" customWidth="1"/>
    <col min="14085" max="14087" width="10.28515625" style="41" customWidth="1"/>
    <col min="14088" max="14091" width="1.7109375" style="41" customWidth="1"/>
    <col min="14092" max="14092" width="3.42578125" style="41" customWidth="1"/>
    <col min="14093" max="14093" width="8.5703125" style="41" customWidth="1"/>
    <col min="14094" max="14094" width="1.7109375" style="41" customWidth="1"/>
    <col min="14095" max="14329" width="9.140625" style="41"/>
    <col min="14330" max="14330" width="5.140625" style="41" customWidth="1"/>
    <col min="14331" max="14331" width="1.7109375" style="41" customWidth="1"/>
    <col min="14332" max="14332" width="34.28515625" style="41" customWidth="1"/>
    <col min="14333" max="14333" width="1.7109375" style="41" customWidth="1"/>
    <col min="14334" max="14334" width="6.85546875" style="41" customWidth="1"/>
    <col min="14335" max="14337" width="10.28515625" style="41" customWidth="1"/>
    <col min="14338" max="14338" width="9" style="41" customWidth="1"/>
    <col min="14339" max="14339" width="0" style="41" hidden="1" customWidth="1"/>
    <col min="14340" max="14340" width="1.140625" style="41" customWidth="1"/>
    <col min="14341" max="14343" width="10.28515625" style="41" customWidth="1"/>
    <col min="14344" max="14347" width="1.7109375" style="41" customWidth="1"/>
    <col min="14348" max="14348" width="3.42578125" style="41" customWidth="1"/>
    <col min="14349" max="14349" width="8.5703125" style="41" customWidth="1"/>
    <col min="14350" max="14350" width="1.7109375" style="41" customWidth="1"/>
    <col min="14351" max="14585" width="9.140625" style="41"/>
    <col min="14586" max="14586" width="5.140625" style="41" customWidth="1"/>
    <col min="14587" max="14587" width="1.7109375" style="41" customWidth="1"/>
    <col min="14588" max="14588" width="34.28515625" style="41" customWidth="1"/>
    <col min="14589" max="14589" width="1.7109375" style="41" customWidth="1"/>
    <col min="14590" max="14590" width="6.85546875" style="41" customWidth="1"/>
    <col min="14591" max="14593" width="10.28515625" style="41" customWidth="1"/>
    <col min="14594" max="14594" width="9" style="41" customWidth="1"/>
    <col min="14595" max="14595" width="0" style="41" hidden="1" customWidth="1"/>
    <col min="14596" max="14596" width="1.140625" style="41" customWidth="1"/>
    <col min="14597" max="14599" width="10.28515625" style="41" customWidth="1"/>
    <col min="14600" max="14603" width="1.7109375" style="41" customWidth="1"/>
    <col min="14604" max="14604" width="3.42578125" style="41" customWidth="1"/>
    <col min="14605" max="14605" width="8.5703125" style="41" customWidth="1"/>
    <col min="14606" max="14606" width="1.7109375" style="41" customWidth="1"/>
    <col min="14607" max="14841" width="9.140625" style="41"/>
    <col min="14842" max="14842" width="5.140625" style="41" customWidth="1"/>
    <col min="14843" max="14843" width="1.7109375" style="41" customWidth="1"/>
    <col min="14844" max="14844" width="34.28515625" style="41" customWidth="1"/>
    <col min="14845" max="14845" width="1.7109375" style="41" customWidth="1"/>
    <col min="14846" max="14846" width="6.85546875" style="41" customWidth="1"/>
    <col min="14847" max="14849" width="10.28515625" style="41" customWidth="1"/>
    <col min="14850" max="14850" width="9" style="41" customWidth="1"/>
    <col min="14851" max="14851" width="0" style="41" hidden="1" customWidth="1"/>
    <col min="14852" max="14852" width="1.140625" style="41" customWidth="1"/>
    <col min="14853" max="14855" width="10.28515625" style="41" customWidth="1"/>
    <col min="14856" max="14859" width="1.7109375" style="41" customWidth="1"/>
    <col min="14860" max="14860" width="3.42578125" style="41" customWidth="1"/>
    <col min="14861" max="14861" width="8.5703125" style="41" customWidth="1"/>
    <col min="14862" max="14862" width="1.7109375" style="41" customWidth="1"/>
    <col min="14863" max="15097" width="9.140625" style="41"/>
    <col min="15098" max="15098" width="5.140625" style="41" customWidth="1"/>
    <col min="15099" max="15099" width="1.7109375" style="41" customWidth="1"/>
    <col min="15100" max="15100" width="34.28515625" style="41" customWidth="1"/>
    <col min="15101" max="15101" width="1.7109375" style="41" customWidth="1"/>
    <col min="15102" max="15102" width="6.85546875" style="41" customWidth="1"/>
    <col min="15103" max="15105" width="10.28515625" style="41" customWidth="1"/>
    <col min="15106" max="15106" width="9" style="41" customWidth="1"/>
    <col min="15107" max="15107" width="0" style="41" hidden="1" customWidth="1"/>
    <col min="15108" max="15108" width="1.140625" style="41" customWidth="1"/>
    <col min="15109" max="15111" width="10.28515625" style="41" customWidth="1"/>
    <col min="15112" max="15115" width="1.7109375" style="41" customWidth="1"/>
    <col min="15116" max="15116" width="3.42578125" style="41" customWidth="1"/>
    <col min="15117" max="15117" width="8.5703125" style="41" customWidth="1"/>
    <col min="15118" max="15118" width="1.7109375" style="41" customWidth="1"/>
    <col min="15119" max="15353" width="9.140625" style="41"/>
    <col min="15354" max="15354" width="5.140625" style="41" customWidth="1"/>
    <col min="15355" max="15355" width="1.7109375" style="41" customWidth="1"/>
    <col min="15356" max="15356" width="34.28515625" style="41" customWidth="1"/>
    <col min="15357" max="15357" width="1.7109375" style="41" customWidth="1"/>
    <col min="15358" max="15358" width="6.85546875" style="41" customWidth="1"/>
    <col min="15359" max="15361" width="10.28515625" style="41" customWidth="1"/>
    <col min="15362" max="15362" width="9" style="41" customWidth="1"/>
    <col min="15363" max="15363" width="0" style="41" hidden="1" customWidth="1"/>
    <col min="15364" max="15364" width="1.140625" style="41" customWidth="1"/>
    <col min="15365" max="15367" width="10.28515625" style="41" customWidth="1"/>
    <col min="15368" max="15371" width="1.7109375" style="41" customWidth="1"/>
    <col min="15372" max="15372" width="3.42578125" style="41" customWidth="1"/>
    <col min="15373" max="15373" width="8.5703125" style="41" customWidth="1"/>
    <col min="15374" max="15374" width="1.7109375" style="41" customWidth="1"/>
    <col min="15375" max="15609" width="9.140625" style="41"/>
    <col min="15610" max="15610" width="5.140625" style="41" customWidth="1"/>
    <col min="15611" max="15611" width="1.7109375" style="41" customWidth="1"/>
    <col min="15612" max="15612" width="34.28515625" style="41" customWidth="1"/>
    <col min="15613" max="15613" width="1.7109375" style="41" customWidth="1"/>
    <col min="15614" max="15614" width="6.85546875" style="41" customWidth="1"/>
    <col min="15615" max="15617" width="10.28515625" style="41" customWidth="1"/>
    <col min="15618" max="15618" width="9" style="41" customWidth="1"/>
    <col min="15619" max="15619" width="0" style="41" hidden="1" customWidth="1"/>
    <col min="15620" max="15620" width="1.140625" style="41" customWidth="1"/>
    <col min="15621" max="15623" width="10.28515625" style="41" customWidth="1"/>
    <col min="15624" max="15627" width="1.7109375" style="41" customWidth="1"/>
    <col min="15628" max="15628" width="3.42578125" style="41" customWidth="1"/>
    <col min="15629" max="15629" width="8.5703125" style="41" customWidth="1"/>
    <col min="15630" max="15630" width="1.7109375" style="41" customWidth="1"/>
    <col min="15631" max="15865" width="9.140625" style="41"/>
    <col min="15866" max="15866" width="5.140625" style="41" customWidth="1"/>
    <col min="15867" max="15867" width="1.7109375" style="41" customWidth="1"/>
    <col min="15868" max="15868" width="34.28515625" style="41" customWidth="1"/>
    <col min="15869" max="15869" width="1.7109375" style="41" customWidth="1"/>
    <col min="15870" max="15870" width="6.85546875" style="41" customWidth="1"/>
    <col min="15871" max="15873" width="10.28515625" style="41" customWidth="1"/>
    <col min="15874" max="15874" width="9" style="41" customWidth="1"/>
    <col min="15875" max="15875" width="0" style="41" hidden="1" customWidth="1"/>
    <col min="15876" max="15876" width="1.140625" style="41" customWidth="1"/>
    <col min="15877" max="15879" width="10.28515625" style="41" customWidth="1"/>
    <col min="15880" max="15883" width="1.7109375" style="41" customWidth="1"/>
    <col min="15884" max="15884" width="3.42578125" style="41" customWidth="1"/>
    <col min="15885" max="15885" width="8.5703125" style="41" customWidth="1"/>
    <col min="15886" max="15886" width="1.7109375" style="41" customWidth="1"/>
    <col min="15887" max="16121" width="9.140625" style="41"/>
    <col min="16122" max="16122" width="5.140625" style="41" customWidth="1"/>
    <col min="16123" max="16123" width="1.7109375" style="41" customWidth="1"/>
    <col min="16124" max="16124" width="34.28515625" style="41" customWidth="1"/>
    <col min="16125" max="16125" width="1.7109375" style="41" customWidth="1"/>
    <col min="16126" max="16126" width="6.85546875" style="41" customWidth="1"/>
    <col min="16127" max="16129" width="10.28515625" style="41" customWidth="1"/>
    <col min="16130" max="16130" width="9" style="41" customWidth="1"/>
    <col min="16131" max="16131" width="0" style="41" hidden="1" customWidth="1"/>
    <col min="16132" max="16132" width="1.140625" style="41" customWidth="1"/>
    <col min="16133" max="16135" width="10.28515625" style="41" customWidth="1"/>
    <col min="16136" max="16139" width="1.7109375" style="41" customWidth="1"/>
    <col min="16140" max="16140" width="3.42578125" style="41" customWidth="1"/>
    <col min="16141" max="16141" width="8.5703125" style="41" customWidth="1"/>
    <col min="16142" max="16142" width="1.7109375" style="41" customWidth="1"/>
    <col min="16143" max="16384" width="9.140625" style="41"/>
  </cols>
  <sheetData>
    <row r="1" spans="1:21" ht="3.6" customHeight="1"/>
    <row r="2" spans="1:21" ht="18" customHeight="1">
      <c r="B2" s="101" t="s">
        <v>606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S2" s="91" t="s">
        <v>607</v>
      </c>
      <c r="T2" s="90"/>
    </row>
    <row r="3" spans="1:21" ht="42.75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21" ht="14.25" customHeight="1"/>
    <row r="5" spans="1:21">
      <c r="Q5" s="103" t="s">
        <v>148</v>
      </c>
      <c r="R5" s="90"/>
      <c r="S5" s="90"/>
      <c r="T5" s="90"/>
      <c r="U5" s="90"/>
    </row>
    <row r="6" spans="1:21">
      <c r="B6" s="93" t="s">
        <v>147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Q6" s="104"/>
      <c r="R6" s="90"/>
      <c r="S6" s="90"/>
      <c r="T6" s="90"/>
      <c r="U6" s="90"/>
    </row>
    <row r="7" spans="1:21"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21" ht="3.75" customHeight="1"/>
    <row r="9" spans="1:21" ht="18" customHeight="1">
      <c r="A9" s="95"/>
      <c r="B9" s="78"/>
      <c r="C9" s="105" t="s">
        <v>608</v>
      </c>
      <c r="D9" s="78"/>
      <c r="E9" s="43"/>
      <c r="F9" s="106" t="s">
        <v>146</v>
      </c>
      <c r="G9" s="83"/>
      <c r="H9" s="75"/>
      <c r="I9" s="106" t="s">
        <v>145</v>
      </c>
      <c r="J9" s="83"/>
      <c r="K9" s="83"/>
      <c r="L9" s="83"/>
      <c r="M9" s="75"/>
      <c r="N9" s="106" t="s">
        <v>144</v>
      </c>
      <c r="O9" s="83"/>
      <c r="P9" s="83"/>
      <c r="Q9" s="83"/>
      <c r="R9" s="83"/>
      <c r="S9" s="83"/>
      <c r="T9" s="83"/>
      <c r="U9" s="75"/>
    </row>
    <row r="10" spans="1:21" ht="18" customHeight="1">
      <c r="A10" s="111" t="s">
        <v>609</v>
      </c>
      <c r="B10" s="87"/>
      <c r="C10" s="112" t="s">
        <v>610</v>
      </c>
      <c r="D10" s="87"/>
      <c r="E10" s="113" t="s">
        <v>139</v>
      </c>
      <c r="F10" s="114" t="s">
        <v>611</v>
      </c>
      <c r="G10" s="107" t="s">
        <v>140</v>
      </c>
      <c r="H10" s="75"/>
      <c r="I10" s="108" t="s">
        <v>612</v>
      </c>
      <c r="J10" s="77"/>
      <c r="K10" s="78"/>
      <c r="L10" s="107" t="s">
        <v>140</v>
      </c>
      <c r="M10" s="75"/>
      <c r="N10" s="108" t="s">
        <v>613</v>
      </c>
      <c r="O10" s="107" t="s">
        <v>140</v>
      </c>
      <c r="P10" s="83"/>
      <c r="Q10" s="83"/>
      <c r="R10" s="83"/>
      <c r="S10" s="83"/>
      <c r="T10" s="83"/>
      <c r="U10" s="75"/>
    </row>
    <row r="11" spans="1:21" ht="26.65" customHeight="1">
      <c r="A11" s="80"/>
      <c r="B11" s="81"/>
      <c r="C11" s="79"/>
      <c r="D11" s="81"/>
      <c r="E11" s="86"/>
      <c r="F11" s="82"/>
      <c r="G11" s="45" t="s">
        <v>136</v>
      </c>
      <c r="H11" s="45" t="s">
        <v>614</v>
      </c>
      <c r="I11" s="79"/>
      <c r="J11" s="80"/>
      <c r="K11" s="81"/>
      <c r="L11" s="45" t="s">
        <v>136</v>
      </c>
      <c r="M11" s="45" t="s">
        <v>614</v>
      </c>
      <c r="N11" s="82"/>
      <c r="O11" s="76" t="s">
        <v>136</v>
      </c>
      <c r="P11" s="83"/>
      <c r="Q11" s="83"/>
      <c r="R11" s="83"/>
      <c r="S11" s="75"/>
      <c r="T11" s="76" t="s">
        <v>614</v>
      </c>
      <c r="U11" s="75"/>
    </row>
    <row r="12" spans="1:21" ht="12.75" hidden="1" customHeight="1"/>
    <row r="13" spans="1:21" ht="18" customHeight="1">
      <c r="A13" s="109" t="s">
        <v>162</v>
      </c>
      <c r="B13" s="75"/>
      <c r="C13" s="109" t="s">
        <v>163</v>
      </c>
      <c r="D13" s="75"/>
      <c r="E13" s="49" t="s">
        <v>164</v>
      </c>
      <c r="F13" s="49" t="s">
        <v>165</v>
      </c>
      <c r="G13" s="50" t="s">
        <v>166</v>
      </c>
      <c r="H13" s="49" t="s">
        <v>167</v>
      </c>
      <c r="I13" s="109" t="s">
        <v>168</v>
      </c>
      <c r="J13" s="83"/>
      <c r="K13" s="75"/>
      <c r="L13" s="50" t="s">
        <v>169</v>
      </c>
      <c r="M13" s="49" t="s">
        <v>170</v>
      </c>
      <c r="N13" s="49" t="s">
        <v>171</v>
      </c>
      <c r="O13" s="110" t="s">
        <v>172</v>
      </c>
      <c r="P13" s="83"/>
      <c r="Q13" s="83"/>
      <c r="R13" s="83"/>
      <c r="S13" s="75"/>
      <c r="T13" s="109" t="s">
        <v>173</v>
      </c>
      <c r="U13" s="75"/>
    </row>
    <row r="14" spans="1:21" ht="43.5" customHeight="1">
      <c r="A14" s="96" t="s">
        <v>615</v>
      </c>
      <c r="B14" s="75"/>
      <c r="C14" s="115" t="s">
        <v>616</v>
      </c>
      <c r="D14" s="75"/>
      <c r="E14" s="51" t="s">
        <v>617</v>
      </c>
      <c r="F14" s="48">
        <v>7604740.7999999998</v>
      </c>
      <c r="G14" s="48">
        <v>4650000</v>
      </c>
      <c r="H14" s="48">
        <v>2954740.8</v>
      </c>
      <c r="I14" s="98">
        <v>7604740.7999999998</v>
      </c>
      <c r="J14" s="83"/>
      <c r="K14" s="75"/>
      <c r="L14" s="48">
        <v>4650000</v>
      </c>
      <c r="M14" s="48">
        <v>2954740.8</v>
      </c>
      <c r="N14" s="48">
        <v>161841.41899999999</v>
      </c>
      <c r="O14" s="98">
        <v>713068.50699999998</v>
      </c>
      <c r="P14" s="83"/>
      <c r="Q14" s="83"/>
      <c r="R14" s="83"/>
      <c r="S14" s="75"/>
      <c r="T14" s="98">
        <v>-551227.08799999999</v>
      </c>
      <c r="U14" s="75"/>
    </row>
    <row r="15" spans="1:21" ht="43.5" customHeight="1">
      <c r="A15" s="96" t="s">
        <v>618</v>
      </c>
      <c r="B15" s="75"/>
      <c r="C15" s="115" t="s">
        <v>619</v>
      </c>
      <c r="D15" s="75"/>
      <c r="E15" s="51" t="s">
        <v>617</v>
      </c>
      <c r="F15" s="48">
        <v>4650000</v>
      </c>
      <c r="G15" s="48">
        <v>4650000</v>
      </c>
      <c r="H15" s="52" t="s">
        <v>617</v>
      </c>
      <c r="I15" s="98">
        <v>4650000</v>
      </c>
      <c r="J15" s="83"/>
      <c r="K15" s="75"/>
      <c r="L15" s="48">
        <v>4650000</v>
      </c>
      <c r="M15" s="52" t="s">
        <v>617</v>
      </c>
      <c r="N15" s="48">
        <v>713068.50699999998</v>
      </c>
      <c r="O15" s="98">
        <v>713068.50699999998</v>
      </c>
      <c r="P15" s="83"/>
      <c r="Q15" s="83"/>
      <c r="R15" s="83"/>
      <c r="S15" s="75"/>
      <c r="T15" s="116" t="s">
        <v>617</v>
      </c>
      <c r="U15" s="75"/>
    </row>
    <row r="16" spans="1:21" ht="43.5" customHeight="1">
      <c r="A16" s="96" t="s">
        <v>620</v>
      </c>
      <c r="B16" s="75"/>
      <c r="C16" s="115" t="s">
        <v>621</v>
      </c>
      <c r="D16" s="75"/>
      <c r="E16" s="51" t="s">
        <v>617</v>
      </c>
      <c r="F16" s="48">
        <v>1008300</v>
      </c>
      <c r="G16" s="48">
        <v>1008300</v>
      </c>
      <c r="H16" s="52" t="s">
        <v>617</v>
      </c>
      <c r="I16" s="98">
        <v>1008300</v>
      </c>
      <c r="J16" s="83"/>
      <c r="K16" s="75"/>
      <c r="L16" s="48">
        <v>1008300</v>
      </c>
      <c r="M16" s="52" t="s">
        <v>617</v>
      </c>
      <c r="N16" s="48">
        <v>142227.37</v>
      </c>
      <c r="O16" s="98">
        <v>142227.37</v>
      </c>
      <c r="P16" s="83"/>
      <c r="Q16" s="83"/>
      <c r="R16" s="83"/>
      <c r="S16" s="75"/>
      <c r="T16" s="116" t="s">
        <v>617</v>
      </c>
      <c r="U16" s="75"/>
    </row>
    <row r="17" spans="1:21" ht="43.5" customHeight="1">
      <c r="A17" s="96" t="s">
        <v>622</v>
      </c>
      <c r="B17" s="75"/>
      <c r="C17" s="115" t="s">
        <v>623</v>
      </c>
      <c r="D17" s="75"/>
      <c r="E17" s="51" t="s">
        <v>617</v>
      </c>
      <c r="F17" s="48">
        <v>1008300</v>
      </c>
      <c r="G17" s="48">
        <v>1008300</v>
      </c>
      <c r="H17" s="52" t="s">
        <v>617</v>
      </c>
      <c r="I17" s="98">
        <v>1008300</v>
      </c>
      <c r="J17" s="83"/>
      <c r="K17" s="75"/>
      <c r="L17" s="48">
        <v>1008300</v>
      </c>
      <c r="M17" s="52" t="s">
        <v>617</v>
      </c>
      <c r="N17" s="48">
        <v>142227.37</v>
      </c>
      <c r="O17" s="98">
        <v>142227.37</v>
      </c>
      <c r="P17" s="83"/>
      <c r="Q17" s="83"/>
      <c r="R17" s="83"/>
      <c r="S17" s="75"/>
      <c r="T17" s="116" t="s">
        <v>617</v>
      </c>
      <c r="U17" s="75"/>
    </row>
    <row r="18" spans="1:21" ht="43.5" customHeight="1">
      <c r="A18" s="96" t="s">
        <v>624</v>
      </c>
      <c r="B18" s="75"/>
      <c r="C18" s="115" t="s">
        <v>625</v>
      </c>
      <c r="D18" s="75"/>
      <c r="E18" s="51" t="s">
        <v>624</v>
      </c>
      <c r="F18" s="48">
        <v>851300</v>
      </c>
      <c r="G18" s="48">
        <v>851300</v>
      </c>
      <c r="H18" s="52" t="s">
        <v>617</v>
      </c>
      <c r="I18" s="98">
        <v>851300</v>
      </c>
      <c r="J18" s="83"/>
      <c r="K18" s="75"/>
      <c r="L18" s="48">
        <v>851300</v>
      </c>
      <c r="M18" s="52" t="s">
        <v>617</v>
      </c>
      <c r="N18" s="48">
        <v>142227.37</v>
      </c>
      <c r="O18" s="98">
        <v>142227.37</v>
      </c>
      <c r="P18" s="83"/>
      <c r="Q18" s="83"/>
      <c r="R18" s="83"/>
      <c r="S18" s="75"/>
      <c r="T18" s="116" t="s">
        <v>617</v>
      </c>
      <c r="U18" s="75"/>
    </row>
    <row r="19" spans="1:21" ht="43.5" customHeight="1">
      <c r="A19" s="96" t="s">
        <v>626</v>
      </c>
      <c r="B19" s="75"/>
      <c r="C19" s="115" t="s">
        <v>627</v>
      </c>
      <c r="D19" s="75"/>
      <c r="E19" s="51" t="s">
        <v>626</v>
      </c>
      <c r="F19" s="48">
        <v>134500</v>
      </c>
      <c r="G19" s="48">
        <v>134500</v>
      </c>
      <c r="H19" s="52" t="s">
        <v>617</v>
      </c>
      <c r="I19" s="98">
        <v>134500</v>
      </c>
      <c r="J19" s="83"/>
      <c r="K19" s="75"/>
      <c r="L19" s="48">
        <v>134500</v>
      </c>
      <c r="M19" s="52" t="s">
        <v>617</v>
      </c>
      <c r="N19" s="48">
        <v>0</v>
      </c>
      <c r="O19" s="98">
        <v>0</v>
      </c>
      <c r="P19" s="83"/>
      <c r="Q19" s="83"/>
      <c r="R19" s="83"/>
      <c r="S19" s="75"/>
      <c r="T19" s="116" t="s">
        <v>617</v>
      </c>
      <c r="U19" s="75"/>
    </row>
    <row r="20" spans="1:21" ht="43.5" customHeight="1">
      <c r="A20" s="96" t="s">
        <v>628</v>
      </c>
      <c r="B20" s="75"/>
      <c r="C20" s="115" t="s">
        <v>629</v>
      </c>
      <c r="D20" s="75"/>
      <c r="E20" s="51" t="s">
        <v>630</v>
      </c>
      <c r="F20" s="48">
        <v>22500</v>
      </c>
      <c r="G20" s="48">
        <v>22500</v>
      </c>
      <c r="H20" s="52" t="s">
        <v>617</v>
      </c>
      <c r="I20" s="98">
        <v>22500</v>
      </c>
      <c r="J20" s="83"/>
      <c r="K20" s="75"/>
      <c r="L20" s="48">
        <v>22500</v>
      </c>
      <c r="M20" s="52" t="s">
        <v>617</v>
      </c>
      <c r="N20" s="48">
        <v>0</v>
      </c>
      <c r="O20" s="98">
        <v>0</v>
      </c>
      <c r="P20" s="83"/>
      <c r="Q20" s="83"/>
      <c r="R20" s="83"/>
      <c r="S20" s="75"/>
      <c r="T20" s="116" t="s">
        <v>617</v>
      </c>
      <c r="U20" s="75"/>
    </row>
    <row r="21" spans="1:21" ht="43.5" customHeight="1">
      <c r="A21" s="96" t="s">
        <v>631</v>
      </c>
      <c r="B21" s="75"/>
      <c r="C21" s="115" t="s">
        <v>632</v>
      </c>
      <c r="D21" s="75"/>
      <c r="E21" s="51" t="s">
        <v>633</v>
      </c>
      <c r="F21" s="48">
        <v>0</v>
      </c>
      <c r="G21" s="48">
        <v>0</v>
      </c>
      <c r="H21" s="52" t="s">
        <v>617</v>
      </c>
      <c r="I21" s="98">
        <v>0</v>
      </c>
      <c r="J21" s="83"/>
      <c r="K21" s="75"/>
      <c r="L21" s="48">
        <v>0</v>
      </c>
      <c r="M21" s="52" t="s">
        <v>617</v>
      </c>
      <c r="N21" s="48">
        <v>0</v>
      </c>
      <c r="O21" s="98">
        <v>0</v>
      </c>
      <c r="P21" s="83"/>
      <c r="Q21" s="83"/>
      <c r="R21" s="83"/>
      <c r="S21" s="75"/>
      <c r="T21" s="116" t="s">
        <v>617</v>
      </c>
      <c r="U21" s="75"/>
    </row>
    <row r="22" spans="1:21" ht="43.5" hidden="1" customHeight="1">
      <c r="A22" s="96" t="s">
        <v>633</v>
      </c>
      <c r="B22" s="75"/>
      <c r="C22" s="115" t="s">
        <v>634</v>
      </c>
      <c r="D22" s="75"/>
      <c r="E22" s="51" t="s">
        <v>633</v>
      </c>
      <c r="F22" s="48">
        <v>0</v>
      </c>
      <c r="G22" s="48">
        <v>0</v>
      </c>
      <c r="H22" s="52" t="s">
        <v>617</v>
      </c>
      <c r="I22" s="98">
        <v>0</v>
      </c>
      <c r="J22" s="83"/>
      <c r="K22" s="75"/>
      <c r="L22" s="48">
        <v>0</v>
      </c>
      <c r="M22" s="52" t="s">
        <v>617</v>
      </c>
      <c r="N22" s="48">
        <v>0</v>
      </c>
      <c r="O22" s="98">
        <v>0</v>
      </c>
      <c r="P22" s="83"/>
      <c r="Q22" s="83"/>
      <c r="R22" s="83"/>
      <c r="S22" s="75"/>
      <c r="T22" s="116" t="s">
        <v>617</v>
      </c>
      <c r="U22" s="75"/>
    </row>
    <row r="23" spans="1:21" ht="43.5" customHeight="1">
      <c r="A23" s="96" t="s">
        <v>635</v>
      </c>
      <c r="B23" s="75"/>
      <c r="C23" s="115" t="s">
        <v>636</v>
      </c>
      <c r="D23" s="75"/>
      <c r="E23" s="51" t="s">
        <v>637</v>
      </c>
      <c r="F23" s="48">
        <v>0</v>
      </c>
      <c r="G23" s="48">
        <v>0</v>
      </c>
      <c r="H23" s="52" t="s">
        <v>617</v>
      </c>
      <c r="I23" s="98">
        <v>0</v>
      </c>
      <c r="J23" s="83"/>
      <c r="K23" s="75"/>
      <c r="L23" s="48">
        <v>0</v>
      </c>
      <c r="M23" s="52" t="s">
        <v>617</v>
      </c>
      <c r="N23" s="48">
        <v>0</v>
      </c>
      <c r="O23" s="98">
        <v>0</v>
      </c>
      <c r="P23" s="83"/>
      <c r="Q23" s="83"/>
      <c r="R23" s="83"/>
      <c r="S23" s="75"/>
      <c r="T23" s="116" t="s">
        <v>617</v>
      </c>
      <c r="U23" s="75"/>
    </row>
    <row r="24" spans="1:21" ht="36.75" hidden="1" customHeight="1">
      <c r="A24" s="96" t="s">
        <v>637</v>
      </c>
      <c r="B24" s="75"/>
      <c r="C24" s="115" t="s">
        <v>638</v>
      </c>
      <c r="D24" s="75"/>
      <c r="E24" s="51" t="s">
        <v>637</v>
      </c>
      <c r="F24" s="48">
        <v>0</v>
      </c>
      <c r="G24" s="48">
        <v>0</v>
      </c>
      <c r="H24" s="52" t="s">
        <v>617</v>
      </c>
      <c r="I24" s="98">
        <v>0</v>
      </c>
      <c r="J24" s="83"/>
      <c r="K24" s="75"/>
      <c r="L24" s="48">
        <v>0</v>
      </c>
      <c r="M24" s="52" t="s">
        <v>617</v>
      </c>
      <c r="N24" s="48">
        <v>0</v>
      </c>
      <c r="O24" s="98">
        <v>0</v>
      </c>
      <c r="P24" s="83"/>
      <c r="Q24" s="83"/>
      <c r="R24" s="83"/>
      <c r="S24" s="75"/>
      <c r="T24" s="116" t="s">
        <v>617</v>
      </c>
      <c r="U24" s="75"/>
    </row>
    <row r="25" spans="1:21" ht="43.5" customHeight="1">
      <c r="A25" s="96" t="s">
        <v>639</v>
      </c>
      <c r="B25" s="75"/>
      <c r="C25" s="115" t="s">
        <v>640</v>
      </c>
      <c r="D25" s="75"/>
      <c r="E25" s="51" t="s">
        <v>617</v>
      </c>
      <c r="F25" s="48">
        <v>255999</v>
      </c>
      <c r="G25" s="48">
        <v>255999</v>
      </c>
      <c r="H25" s="52" t="s">
        <v>617</v>
      </c>
      <c r="I25" s="98">
        <v>255999</v>
      </c>
      <c r="J25" s="83"/>
      <c r="K25" s="75"/>
      <c r="L25" s="48">
        <v>255999</v>
      </c>
      <c r="M25" s="52" t="s">
        <v>617</v>
      </c>
      <c r="N25" s="48">
        <v>24713.022000000001</v>
      </c>
      <c r="O25" s="98">
        <v>24713.022000000001</v>
      </c>
      <c r="P25" s="83"/>
      <c r="Q25" s="83"/>
      <c r="R25" s="83"/>
      <c r="S25" s="75"/>
      <c r="T25" s="116" t="s">
        <v>617</v>
      </c>
      <c r="U25" s="75"/>
    </row>
    <row r="26" spans="1:21" ht="43.5" customHeight="1">
      <c r="A26" s="96" t="s">
        <v>641</v>
      </c>
      <c r="B26" s="75"/>
      <c r="C26" s="115" t="s">
        <v>642</v>
      </c>
      <c r="D26" s="75"/>
      <c r="E26" s="51" t="s">
        <v>617</v>
      </c>
      <c r="F26" s="48">
        <v>88920</v>
      </c>
      <c r="G26" s="48">
        <v>88920</v>
      </c>
      <c r="H26" s="52" t="s">
        <v>617</v>
      </c>
      <c r="I26" s="98">
        <v>88920</v>
      </c>
      <c r="J26" s="83"/>
      <c r="K26" s="75"/>
      <c r="L26" s="48">
        <v>88920</v>
      </c>
      <c r="M26" s="52" t="s">
        <v>617</v>
      </c>
      <c r="N26" s="48">
        <v>10945.093999999999</v>
      </c>
      <c r="O26" s="98">
        <v>10945.093999999999</v>
      </c>
      <c r="P26" s="83"/>
      <c r="Q26" s="83"/>
      <c r="R26" s="83"/>
      <c r="S26" s="75"/>
      <c r="T26" s="116" t="s">
        <v>617</v>
      </c>
      <c r="U26" s="75"/>
    </row>
    <row r="27" spans="1:21" ht="33" customHeight="1">
      <c r="A27" s="96" t="s">
        <v>643</v>
      </c>
      <c r="B27" s="75"/>
      <c r="C27" s="115" t="s">
        <v>644</v>
      </c>
      <c r="D27" s="75"/>
      <c r="E27" s="51" t="s">
        <v>643</v>
      </c>
      <c r="F27" s="48">
        <v>0</v>
      </c>
      <c r="G27" s="48">
        <v>0</v>
      </c>
      <c r="H27" s="52" t="s">
        <v>617</v>
      </c>
      <c r="I27" s="98">
        <v>0</v>
      </c>
      <c r="J27" s="83"/>
      <c r="K27" s="75"/>
      <c r="L27" s="48">
        <v>0</v>
      </c>
      <c r="M27" s="52" t="s">
        <v>617</v>
      </c>
      <c r="N27" s="48">
        <v>0</v>
      </c>
      <c r="O27" s="98">
        <v>0</v>
      </c>
      <c r="P27" s="83"/>
      <c r="Q27" s="83"/>
      <c r="R27" s="83"/>
      <c r="S27" s="75"/>
      <c r="T27" s="116" t="s">
        <v>617</v>
      </c>
      <c r="U27" s="75"/>
    </row>
    <row r="28" spans="1:21" ht="33" customHeight="1">
      <c r="A28" s="96" t="s">
        <v>645</v>
      </c>
      <c r="B28" s="75"/>
      <c r="C28" s="115" t="s">
        <v>646</v>
      </c>
      <c r="D28" s="75"/>
      <c r="E28" s="51" t="s">
        <v>645</v>
      </c>
      <c r="F28" s="48">
        <v>47500</v>
      </c>
      <c r="G28" s="48">
        <v>47500</v>
      </c>
      <c r="H28" s="52" t="s">
        <v>617</v>
      </c>
      <c r="I28" s="98">
        <v>47500</v>
      </c>
      <c r="J28" s="83"/>
      <c r="K28" s="75"/>
      <c r="L28" s="48">
        <v>47500</v>
      </c>
      <c r="M28" s="52" t="s">
        <v>617</v>
      </c>
      <c r="N28" s="48">
        <v>8824.0030000000006</v>
      </c>
      <c r="O28" s="98">
        <v>8824.0030000000006</v>
      </c>
      <c r="P28" s="83"/>
      <c r="Q28" s="83"/>
      <c r="R28" s="83"/>
      <c r="S28" s="75"/>
      <c r="T28" s="116" t="s">
        <v>617</v>
      </c>
      <c r="U28" s="75"/>
    </row>
    <row r="29" spans="1:21" ht="33" customHeight="1">
      <c r="A29" s="96" t="s">
        <v>647</v>
      </c>
      <c r="B29" s="75"/>
      <c r="C29" s="115" t="s">
        <v>648</v>
      </c>
      <c r="D29" s="75"/>
      <c r="E29" s="51" t="s">
        <v>647</v>
      </c>
      <c r="F29" s="48">
        <v>28300</v>
      </c>
      <c r="G29" s="48">
        <v>28300</v>
      </c>
      <c r="H29" s="52" t="s">
        <v>617</v>
      </c>
      <c r="I29" s="98">
        <v>28300</v>
      </c>
      <c r="J29" s="83"/>
      <c r="K29" s="75"/>
      <c r="L29" s="48">
        <v>28300</v>
      </c>
      <c r="M29" s="52" t="s">
        <v>617</v>
      </c>
      <c r="N29" s="48">
        <v>1182.876</v>
      </c>
      <c r="O29" s="98">
        <v>1182.876</v>
      </c>
      <c r="P29" s="83"/>
      <c r="Q29" s="83"/>
      <c r="R29" s="83"/>
      <c r="S29" s="75"/>
      <c r="T29" s="116" t="s">
        <v>617</v>
      </c>
      <c r="U29" s="75"/>
    </row>
    <row r="30" spans="1:21" ht="33" customHeight="1">
      <c r="A30" s="96" t="s">
        <v>649</v>
      </c>
      <c r="B30" s="75"/>
      <c r="C30" s="115" t="s">
        <v>650</v>
      </c>
      <c r="D30" s="75"/>
      <c r="E30" s="51" t="s">
        <v>649</v>
      </c>
      <c r="F30" s="48">
        <v>10120</v>
      </c>
      <c r="G30" s="48">
        <v>10120</v>
      </c>
      <c r="H30" s="52" t="s">
        <v>617</v>
      </c>
      <c r="I30" s="98">
        <v>10120</v>
      </c>
      <c r="J30" s="83"/>
      <c r="K30" s="75"/>
      <c r="L30" s="48">
        <v>10120</v>
      </c>
      <c r="M30" s="52" t="s">
        <v>617</v>
      </c>
      <c r="N30" s="48">
        <v>893.21500000000003</v>
      </c>
      <c r="O30" s="98">
        <v>893.21500000000003</v>
      </c>
      <c r="P30" s="83"/>
      <c r="Q30" s="83"/>
      <c r="R30" s="83"/>
      <c r="S30" s="75"/>
      <c r="T30" s="116" t="s">
        <v>617</v>
      </c>
      <c r="U30" s="75"/>
    </row>
    <row r="31" spans="1:21" ht="33" customHeight="1">
      <c r="A31" s="96" t="s">
        <v>651</v>
      </c>
      <c r="B31" s="75"/>
      <c r="C31" s="115" t="s">
        <v>652</v>
      </c>
      <c r="D31" s="75"/>
      <c r="E31" s="51" t="s">
        <v>651</v>
      </c>
      <c r="F31" s="48">
        <v>1000</v>
      </c>
      <c r="G31" s="48">
        <v>1000</v>
      </c>
      <c r="H31" s="52" t="s">
        <v>617</v>
      </c>
      <c r="I31" s="98">
        <v>1000</v>
      </c>
      <c r="J31" s="83"/>
      <c r="K31" s="75"/>
      <c r="L31" s="48">
        <v>1000</v>
      </c>
      <c r="M31" s="52" t="s">
        <v>617</v>
      </c>
      <c r="N31" s="48">
        <v>45</v>
      </c>
      <c r="O31" s="98">
        <v>45</v>
      </c>
      <c r="P31" s="83"/>
      <c r="Q31" s="83"/>
      <c r="R31" s="83"/>
      <c r="S31" s="75"/>
      <c r="T31" s="116" t="s">
        <v>617</v>
      </c>
      <c r="U31" s="75"/>
    </row>
    <row r="32" spans="1:21" ht="33" customHeight="1">
      <c r="A32" s="96" t="s">
        <v>653</v>
      </c>
      <c r="B32" s="75"/>
      <c r="C32" s="115" t="s">
        <v>654</v>
      </c>
      <c r="D32" s="75"/>
      <c r="E32" s="51" t="s">
        <v>653</v>
      </c>
      <c r="F32" s="48">
        <v>2000</v>
      </c>
      <c r="G32" s="48">
        <v>2000</v>
      </c>
      <c r="H32" s="52" t="s">
        <v>617</v>
      </c>
      <c r="I32" s="98">
        <v>2000</v>
      </c>
      <c r="J32" s="83"/>
      <c r="K32" s="75"/>
      <c r="L32" s="48">
        <v>2000</v>
      </c>
      <c r="M32" s="52" t="s">
        <v>617</v>
      </c>
      <c r="N32" s="48">
        <v>0</v>
      </c>
      <c r="O32" s="98">
        <v>0</v>
      </c>
      <c r="P32" s="83"/>
      <c r="Q32" s="83"/>
      <c r="R32" s="83"/>
      <c r="S32" s="75"/>
      <c r="T32" s="116" t="s">
        <v>617</v>
      </c>
      <c r="U32" s="75"/>
    </row>
    <row r="33" spans="1:21" ht="33" customHeight="1">
      <c r="A33" s="96" t="s">
        <v>655</v>
      </c>
      <c r="B33" s="75"/>
      <c r="C33" s="115" t="s">
        <v>656</v>
      </c>
      <c r="D33" s="75"/>
      <c r="E33" s="51" t="s">
        <v>655</v>
      </c>
      <c r="F33" s="48">
        <v>0</v>
      </c>
      <c r="G33" s="48">
        <v>0</v>
      </c>
      <c r="H33" s="52" t="s">
        <v>617</v>
      </c>
      <c r="I33" s="98">
        <v>0</v>
      </c>
      <c r="J33" s="83"/>
      <c r="K33" s="75"/>
      <c r="L33" s="48">
        <v>0</v>
      </c>
      <c r="M33" s="52" t="s">
        <v>617</v>
      </c>
      <c r="N33" s="48">
        <v>0</v>
      </c>
      <c r="O33" s="98">
        <v>0</v>
      </c>
      <c r="P33" s="83"/>
      <c r="Q33" s="83"/>
      <c r="R33" s="83"/>
      <c r="S33" s="75"/>
      <c r="T33" s="116" t="s">
        <v>617</v>
      </c>
      <c r="U33" s="75"/>
    </row>
    <row r="34" spans="1:21" ht="43.5" customHeight="1">
      <c r="A34" s="96" t="s">
        <v>657</v>
      </c>
      <c r="B34" s="75"/>
      <c r="C34" s="115" t="s">
        <v>658</v>
      </c>
      <c r="D34" s="75"/>
      <c r="E34" s="51" t="s">
        <v>617</v>
      </c>
      <c r="F34" s="48">
        <v>4000</v>
      </c>
      <c r="G34" s="48">
        <v>4000</v>
      </c>
      <c r="H34" s="52" t="s">
        <v>617</v>
      </c>
      <c r="I34" s="98">
        <v>4000</v>
      </c>
      <c r="J34" s="83"/>
      <c r="K34" s="75"/>
      <c r="L34" s="48">
        <v>4000</v>
      </c>
      <c r="M34" s="52" t="s">
        <v>617</v>
      </c>
      <c r="N34" s="48">
        <v>0</v>
      </c>
      <c r="O34" s="98">
        <v>0</v>
      </c>
      <c r="P34" s="83"/>
      <c r="Q34" s="83"/>
      <c r="R34" s="83"/>
      <c r="S34" s="75"/>
      <c r="T34" s="116" t="s">
        <v>617</v>
      </c>
      <c r="U34" s="75"/>
    </row>
    <row r="35" spans="1:21" ht="27" customHeight="1">
      <c r="A35" s="96" t="s">
        <v>659</v>
      </c>
      <c r="B35" s="75"/>
      <c r="C35" s="115" t="s">
        <v>660</v>
      </c>
      <c r="D35" s="75"/>
      <c r="E35" s="51" t="s">
        <v>659</v>
      </c>
      <c r="F35" s="48">
        <v>1000</v>
      </c>
      <c r="G35" s="48">
        <v>1000</v>
      </c>
      <c r="H35" s="52" t="s">
        <v>617</v>
      </c>
      <c r="I35" s="98">
        <v>1000</v>
      </c>
      <c r="J35" s="83"/>
      <c r="K35" s="75"/>
      <c r="L35" s="48">
        <v>1000</v>
      </c>
      <c r="M35" s="52" t="s">
        <v>617</v>
      </c>
      <c r="N35" s="48">
        <v>0</v>
      </c>
      <c r="O35" s="98">
        <v>0</v>
      </c>
      <c r="P35" s="83"/>
      <c r="Q35" s="83"/>
      <c r="R35" s="83"/>
      <c r="S35" s="75"/>
      <c r="T35" s="116" t="s">
        <v>617</v>
      </c>
      <c r="U35" s="75"/>
    </row>
    <row r="36" spans="1:21" ht="27" customHeight="1">
      <c r="A36" s="96" t="s">
        <v>661</v>
      </c>
      <c r="B36" s="75"/>
      <c r="C36" s="115" t="s">
        <v>662</v>
      </c>
      <c r="D36" s="75"/>
      <c r="E36" s="51" t="s">
        <v>661</v>
      </c>
      <c r="F36" s="48">
        <v>3000</v>
      </c>
      <c r="G36" s="48">
        <v>3000</v>
      </c>
      <c r="H36" s="52" t="s">
        <v>617</v>
      </c>
      <c r="I36" s="98">
        <v>3000</v>
      </c>
      <c r="J36" s="83"/>
      <c r="K36" s="75"/>
      <c r="L36" s="48">
        <v>3000</v>
      </c>
      <c r="M36" s="52" t="s">
        <v>617</v>
      </c>
      <c r="N36" s="48">
        <v>0</v>
      </c>
      <c r="O36" s="98">
        <v>0</v>
      </c>
      <c r="P36" s="83"/>
      <c r="Q36" s="83"/>
      <c r="R36" s="83"/>
      <c r="S36" s="75"/>
      <c r="T36" s="116" t="s">
        <v>617</v>
      </c>
      <c r="U36" s="75"/>
    </row>
    <row r="37" spans="1:21" ht="27" customHeight="1">
      <c r="A37" s="96" t="s">
        <v>663</v>
      </c>
      <c r="B37" s="75"/>
      <c r="C37" s="115" t="s">
        <v>664</v>
      </c>
      <c r="D37" s="75"/>
      <c r="E37" s="51" t="s">
        <v>665</v>
      </c>
      <c r="F37" s="48">
        <v>0</v>
      </c>
      <c r="G37" s="48">
        <v>0</v>
      </c>
      <c r="H37" s="52" t="s">
        <v>617</v>
      </c>
      <c r="I37" s="98">
        <v>0</v>
      </c>
      <c r="J37" s="83"/>
      <c r="K37" s="75"/>
      <c r="L37" s="48">
        <v>0</v>
      </c>
      <c r="M37" s="52" t="s">
        <v>617</v>
      </c>
      <c r="N37" s="48">
        <v>0</v>
      </c>
      <c r="O37" s="98">
        <v>0</v>
      </c>
      <c r="P37" s="83"/>
      <c r="Q37" s="83"/>
      <c r="R37" s="83"/>
      <c r="S37" s="75"/>
      <c r="T37" s="116" t="s">
        <v>617</v>
      </c>
      <c r="U37" s="75"/>
    </row>
    <row r="38" spans="1:21" ht="43.5" customHeight="1">
      <c r="A38" s="96" t="s">
        <v>666</v>
      </c>
      <c r="B38" s="75"/>
      <c r="C38" s="115" t="s">
        <v>667</v>
      </c>
      <c r="D38" s="75"/>
      <c r="E38" s="51" t="s">
        <v>617</v>
      </c>
      <c r="F38" s="48">
        <v>54809</v>
      </c>
      <c r="G38" s="48">
        <v>54809</v>
      </c>
      <c r="H38" s="52" t="s">
        <v>617</v>
      </c>
      <c r="I38" s="98">
        <v>54809</v>
      </c>
      <c r="J38" s="83"/>
      <c r="K38" s="75"/>
      <c r="L38" s="48">
        <v>54809</v>
      </c>
      <c r="M38" s="52" t="s">
        <v>617</v>
      </c>
      <c r="N38" s="48">
        <v>9301.6029999999992</v>
      </c>
      <c r="O38" s="98">
        <v>9301.6029999999992</v>
      </c>
      <c r="P38" s="83"/>
      <c r="Q38" s="83"/>
      <c r="R38" s="83"/>
      <c r="S38" s="75"/>
      <c r="T38" s="116" t="s">
        <v>617</v>
      </c>
      <c r="U38" s="75"/>
    </row>
    <row r="39" spans="1:21" ht="33.75" customHeight="1">
      <c r="A39" s="96" t="s">
        <v>668</v>
      </c>
      <c r="B39" s="75"/>
      <c r="C39" s="115" t="s">
        <v>669</v>
      </c>
      <c r="D39" s="75"/>
      <c r="E39" s="51" t="s">
        <v>668</v>
      </c>
      <c r="F39" s="48">
        <v>0</v>
      </c>
      <c r="G39" s="48">
        <v>0</v>
      </c>
      <c r="H39" s="52" t="s">
        <v>617</v>
      </c>
      <c r="I39" s="98">
        <v>0</v>
      </c>
      <c r="J39" s="83"/>
      <c r="K39" s="75"/>
      <c r="L39" s="48">
        <v>0</v>
      </c>
      <c r="M39" s="52" t="s">
        <v>617</v>
      </c>
      <c r="N39" s="48">
        <v>0</v>
      </c>
      <c r="O39" s="98">
        <v>0</v>
      </c>
      <c r="P39" s="83"/>
      <c r="Q39" s="83"/>
      <c r="R39" s="83"/>
      <c r="S39" s="75"/>
      <c r="T39" s="116" t="s">
        <v>617</v>
      </c>
      <c r="U39" s="75"/>
    </row>
    <row r="40" spans="1:21" ht="33.75" customHeight="1">
      <c r="A40" s="96" t="s">
        <v>670</v>
      </c>
      <c r="B40" s="75"/>
      <c r="C40" s="115" t="s">
        <v>671</v>
      </c>
      <c r="D40" s="75"/>
      <c r="E40" s="51" t="s">
        <v>670</v>
      </c>
      <c r="F40" s="48">
        <v>11659</v>
      </c>
      <c r="G40" s="48">
        <v>11659</v>
      </c>
      <c r="H40" s="52" t="s">
        <v>617</v>
      </c>
      <c r="I40" s="98">
        <v>11659</v>
      </c>
      <c r="J40" s="83"/>
      <c r="K40" s="75"/>
      <c r="L40" s="48">
        <v>11659</v>
      </c>
      <c r="M40" s="52" t="s">
        <v>617</v>
      </c>
      <c r="N40" s="48">
        <v>1451.6</v>
      </c>
      <c r="O40" s="98">
        <v>1451.6</v>
      </c>
      <c r="P40" s="83"/>
      <c r="Q40" s="83"/>
      <c r="R40" s="83"/>
      <c r="S40" s="75"/>
      <c r="T40" s="116" t="s">
        <v>617</v>
      </c>
      <c r="U40" s="75"/>
    </row>
    <row r="41" spans="1:21" ht="33.75" customHeight="1">
      <c r="A41" s="96" t="s">
        <v>672</v>
      </c>
      <c r="B41" s="75"/>
      <c r="C41" s="115" t="s">
        <v>673</v>
      </c>
      <c r="D41" s="75"/>
      <c r="E41" s="51" t="s">
        <v>672</v>
      </c>
      <c r="F41" s="48">
        <v>1000</v>
      </c>
      <c r="G41" s="48">
        <v>1000</v>
      </c>
      <c r="H41" s="52" t="s">
        <v>617</v>
      </c>
      <c r="I41" s="98">
        <v>1000</v>
      </c>
      <c r="J41" s="83"/>
      <c r="K41" s="75"/>
      <c r="L41" s="48">
        <v>1000</v>
      </c>
      <c r="M41" s="52" t="s">
        <v>617</v>
      </c>
      <c r="N41" s="48">
        <v>22</v>
      </c>
      <c r="O41" s="98">
        <v>22</v>
      </c>
      <c r="P41" s="83"/>
      <c r="Q41" s="83"/>
      <c r="R41" s="83"/>
      <c r="S41" s="75"/>
      <c r="T41" s="116" t="s">
        <v>617</v>
      </c>
      <c r="U41" s="75"/>
    </row>
    <row r="42" spans="1:21" ht="33.75" customHeight="1">
      <c r="A42" s="96" t="s">
        <v>674</v>
      </c>
      <c r="B42" s="75"/>
      <c r="C42" s="115" t="s">
        <v>675</v>
      </c>
      <c r="D42" s="75"/>
      <c r="E42" s="51" t="s">
        <v>674</v>
      </c>
      <c r="F42" s="48">
        <v>5000</v>
      </c>
      <c r="G42" s="48">
        <v>5000</v>
      </c>
      <c r="H42" s="52" t="s">
        <v>617</v>
      </c>
      <c r="I42" s="98">
        <v>5000</v>
      </c>
      <c r="J42" s="83"/>
      <c r="K42" s="75"/>
      <c r="L42" s="48">
        <v>5000</v>
      </c>
      <c r="M42" s="52" t="s">
        <v>617</v>
      </c>
      <c r="N42" s="48">
        <v>615.98</v>
      </c>
      <c r="O42" s="98">
        <v>615.98</v>
      </c>
      <c r="P42" s="83"/>
      <c r="Q42" s="83"/>
      <c r="R42" s="83"/>
      <c r="S42" s="75"/>
      <c r="T42" s="116" t="s">
        <v>617</v>
      </c>
      <c r="U42" s="75"/>
    </row>
    <row r="43" spans="1:21" ht="33.75" customHeight="1">
      <c r="A43" s="96" t="s">
        <v>676</v>
      </c>
      <c r="B43" s="75"/>
      <c r="C43" s="115" t="s">
        <v>677</v>
      </c>
      <c r="D43" s="75"/>
      <c r="E43" s="51" t="s">
        <v>676</v>
      </c>
      <c r="F43" s="48">
        <v>2000</v>
      </c>
      <c r="G43" s="48">
        <v>2000</v>
      </c>
      <c r="H43" s="52" t="s">
        <v>617</v>
      </c>
      <c r="I43" s="98">
        <v>2000</v>
      </c>
      <c r="J43" s="83"/>
      <c r="K43" s="75"/>
      <c r="L43" s="48">
        <v>2000</v>
      </c>
      <c r="M43" s="52" t="s">
        <v>617</v>
      </c>
      <c r="N43" s="48">
        <v>960</v>
      </c>
      <c r="O43" s="98">
        <v>960</v>
      </c>
      <c r="P43" s="83"/>
      <c r="Q43" s="83"/>
      <c r="R43" s="83"/>
      <c r="S43" s="75"/>
      <c r="T43" s="116" t="s">
        <v>617</v>
      </c>
      <c r="U43" s="75"/>
    </row>
    <row r="44" spans="1:21" ht="33.75" customHeight="1">
      <c r="A44" s="96" t="s">
        <v>678</v>
      </c>
      <c r="B44" s="75"/>
      <c r="C44" s="115" t="s">
        <v>679</v>
      </c>
      <c r="D44" s="75"/>
      <c r="E44" s="51" t="s">
        <v>678</v>
      </c>
      <c r="F44" s="48">
        <v>1000</v>
      </c>
      <c r="G44" s="48">
        <v>1000</v>
      </c>
      <c r="H44" s="52" t="s">
        <v>617</v>
      </c>
      <c r="I44" s="98">
        <v>1000</v>
      </c>
      <c r="J44" s="83"/>
      <c r="K44" s="75"/>
      <c r="L44" s="48">
        <v>1000</v>
      </c>
      <c r="M44" s="52" t="s">
        <v>617</v>
      </c>
      <c r="N44" s="48">
        <v>0</v>
      </c>
      <c r="O44" s="98">
        <v>0</v>
      </c>
      <c r="P44" s="83"/>
      <c r="Q44" s="83"/>
      <c r="R44" s="83"/>
      <c r="S44" s="75"/>
      <c r="T44" s="116" t="s">
        <v>617</v>
      </c>
      <c r="U44" s="75"/>
    </row>
    <row r="45" spans="1:21" ht="33.75" customHeight="1">
      <c r="A45" s="96" t="s">
        <v>680</v>
      </c>
      <c r="B45" s="75"/>
      <c r="C45" s="115" t="s">
        <v>681</v>
      </c>
      <c r="D45" s="75"/>
      <c r="E45" s="51" t="s">
        <v>680</v>
      </c>
      <c r="F45" s="48">
        <v>2000</v>
      </c>
      <c r="G45" s="48">
        <v>2000</v>
      </c>
      <c r="H45" s="52" t="s">
        <v>617</v>
      </c>
      <c r="I45" s="98">
        <v>2000</v>
      </c>
      <c r="J45" s="83"/>
      <c r="K45" s="75"/>
      <c r="L45" s="48">
        <v>2000</v>
      </c>
      <c r="M45" s="52" t="s">
        <v>617</v>
      </c>
      <c r="N45" s="48">
        <v>0</v>
      </c>
      <c r="O45" s="98">
        <v>0</v>
      </c>
      <c r="P45" s="83"/>
      <c r="Q45" s="83"/>
      <c r="R45" s="83"/>
      <c r="S45" s="75"/>
      <c r="T45" s="116" t="s">
        <v>617</v>
      </c>
      <c r="U45" s="75"/>
    </row>
    <row r="46" spans="1:21" ht="33.75" customHeight="1">
      <c r="A46" s="96" t="s">
        <v>682</v>
      </c>
      <c r="B46" s="75"/>
      <c r="C46" s="115" t="s">
        <v>683</v>
      </c>
      <c r="D46" s="75"/>
      <c r="E46" s="51" t="s">
        <v>684</v>
      </c>
      <c r="F46" s="48">
        <v>32150</v>
      </c>
      <c r="G46" s="48">
        <v>32150</v>
      </c>
      <c r="H46" s="52" t="s">
        <v>617</v>
      </c>
      <c r="I46" s="98">
        <v>32150</v>
      </c>
      <c r="J46" s="83"/>
      <c r="K46" s="75"/>
      <c r="L46" s="48">
        <v>32150</v>
      </c>
      <c r="M46" s="52" t="s">
        <v>617</v>
      </c>
      <c r="N46" s="48">
        <v>6252.0230000000001</v>
      </c>
      <c r="O46" s="98">
        <v>6252.0230000000001</v>
      </c>
      <c r="P46" s="83"/>
      <c r="Q46" s="83"/>
      <c r="R46" s="83"/>
      <c r="S46" s="75"/>
      <c r="T46" s="116" t="s">
        <v>617</v>
      </c>
      <c r="U46" s="75"/>
    </row>
    <row r="47" spans="1:21" ht="43.5" customHeight="1">
      <c r="A47" s="96" t="s">
        <v>685</v>
      </c>
      <c r="B47" s="75"/>
      <c r="C47" s="115" t="s">
        <v>686</v>
      </c>
      <c r="D47" s="75"/>
      <c r="E47" s="51" t="s">
        <v>617</v>
      </c>
      <c r="F47" s="48">
        <v>10750</v>
      </c>
      <c r="G47" s="48">
        <v>10750</v>
      </c>
      <c r="H47" s="52" t="s">
        <v>617</v>
      </c>
      <c r="I47" s="98">
        <v>10750</v>
      </c>
      <c r="J47" s="83"/>
      <c r="K47" s="75"/>
      <c r="L47" s="48">
        <v>10750</v>
      </c>
      <c r="M47" s="52" t="s">
        <v>617</v>
      </c>
      <c r="N47" s="48">
        <v>8.1219999999999999</v>
      </c>
      <c r="O47" s="98">
        <v>8.1219999999999999</v>
      </c>
      <c r="P47" s="83"/>
      <c r="Q47" s="83"/>
      <c r="R47" s="83"/>
      <c r="S47" s="75"/>
      <c r="T47" s="116" t="s">
        <v>617</v>
      </c>
      <c r="U47" s="75"/>
    </row>
    <row r="48" spans="1:21" ht="43.5" customHeight="1">
      <c r="A48" s="96" t="s">
        <v>687</v>
      </c>
      <c r="B48" s="75"/>
      <c r="C48" s="115" t="s">
        <v>688</v>
      </c>
      <c r="D48" s="75"/>
      <c r="E48" s="51" t="s">
        <v>687</v>
      </c>
      <c r="F48" s="48">
        <v>10750</v>
      </c>
      <c r="G48" s="48">
        <v>10750</v>
      </c>
      <c r="H48" s="52" t="s">
        <v>617</v>
      </c>
      <c r="I48" s="98">
        <v>10750</v>
      </c>
      <c r="J48" s="83"/>
      <c r="K48" s="75"/>
      <c r="L48" s="48">
        <v>10750</v>
      </c>
      <c r="M48" s="52" t="s">
        <v>617</v>
      </c>
      <c r="N48" s="48">
        <v>8.1219999999999999</v>
      </c>
      <c r="O48" s="98">
        <v>8.1219999999999999</v>
      </c>
      <c r="P48" s="83"/>
      <c r="Q48" s="83"/>
      <c r="R48" s="83"/>
      <c r="S48" s="75"/>
      <c r="T48" s="116" t="s">
        <v>617</v>
      </c>
      <c r="U48" s="75"/>
    </row>
    <row r="49" spans="1:21" ht="43.5" customHeight="1">
      <c r="A49" s="96" t="s">
        <v>689</v>
      </c>
      <c r="B49" s="75"/>
      <c r="C49" s="115" t="s">
        <v>690</v>
      </c>
      <c r="D49" s="75"/>
      <c r="E49" s="51" t="s">
        <v>617</v>
      </c>
      <c r="F49" s="48">
        <v>5000</v>
      </c>
      <c r="G49" s="48">
        <v>5000</v>
      </c>
      <c r="H49" s="52" t="s">
        <v>617</v>
      </c>
      <c r="I49" s="98">
        <v>5000</v>
      </c>
      <c r="J49" s="83"/>
      <c r="K49" s="75"/>
      <c r="L49" s="48">
        <v>5000</v>
      </c>
      <c r="M49" s="52" t="s">
        <v>617</v>
      </c>
      <c r="N49" s="48">
        <v>308.8</v>
      </c>
      <c r="O49" s="98">
        <v>308.8</v>
      </c>
      <c r="P49" s="83"/>
      <c r="Q49" s="83"/>
      <c r="R49" s="83"/>
      <c r="S49" s="75"/>
      <c r="T49" s="116" t="s">
        <v>617</v>
      </c>
      <c r="U49" s="75"/>
    </row>
    <row r="50" spans="1:21" ht="43.5" customHeight="1">
      <c r="A50" s="96" t="s">
        <v>691</v>
      </c>
      <c r="B50" s="75"/>
      <c r="C50" s="115" t="s">
        <v>692</v>
      </c>
      <c r="D50" s="75"/>
      <c r="E50" s="51" t="s">
        <v>691</v>
      </c>
      <c r="F50" s="48">
        <v>0</v>
      </c>
      <c r="G50" s="48">
        <v>0</v>
      </c>
      <c r="H50" s="52" t="s">
        <v>617</v>
      </c>
      <c r="I50" s="98">
        <v>0</v>
      </c>
      <c r="J50" s="83"/>
      <c r="K50" s="75"/>
      <c r="L50" s="48">
        <v>0</v>
      </c>
      <c r="M50" s="52" t="s">
        <v>617</v>
      </c>
      <c r="N50" s="48">
        <v>0</v>
      </c>
      <c r="O50" s="98">
        <v>0</v>
      </c>
      <c r="P50" s="83"/>
      <c r="Q50" s="83"/>
      <c r="R50" s="83"/>
      <c r="S50" s="75"/>
      <c r="T50" s="116" t="s">
        <v>617</v>
      </c>
      <c r="U50" s="75"/>
    </row>
    <row r="51" spans="1:21" ht="43.5" customHeight="1">
      <c r="A51" s="96" t="s">
        <v>693</v>
      </c>
      <c r="B51" s="75"/>
      <c r="C51" s="115" t="s">
        <v>694</v>
      </c>
      <c r="D51" s="75"/>
      <c r="E51" s="51" t="s">
        <v>693</v>
      </c>
      <c r="F51" s="48">
        <v>5000</v>
      </c>
      <c r="G51" s="48">
        <v>5000</v>
      </c>
      <c r="H51" s="52" t="s">
        <v>617</v>
      </c>
      <c r="I51" s="98">
        <v>5000</v>
      </c>
      <c r="J51" s="83"/>
      <c r="K51" s="75"/>
      <c r="L51" s="48">
        <v>5000</v>
      </c>
      <c r="M51" s="52" t="s">
        <v>617</v>
      </c>
      <c r="N51" s="48">
        <v>308.8</v>
      </c>
      <c r="O51" s="98">
        <v>308.8</v>
      </c>
      <c r="P51" s="83"/>
      <c r="Q51" s="83"/>
      <c r="R51" s="83"/>
      <c r="S51" s="75"/>
      <c r="T51" s="116" t="s">
        <v>617</v>
      </c>
      <c r="U51" s="75"/>
    </row>
    <row r="52" spans="1:21" ht="43.5" customHeight="1">
      <c r="A52" s="96" t="s">
        <v>695</v>
      </c>
      <c r="B52" s="75"/>
      <c r="C52" s="115" t="s">
        <v>696</v>
      </c>
      <c r="D52" s="75"/>
      <c r="E52" s="51" t="s">
        <v>617</v>
      </c>
      <c r="F52" s="48">
        <v>92520</v>
      </c>
      <c r="G52" s="48">
        <v>92520</v>
      </c>
      <c r="H52" s="52" t="s">
        <v>617</v>
      </c>
      <c r="I52" s="98">
        <v>92520</v>
      </c>
      <c r="J52" s="83"/>
      <c r="K52" s="75"/>
      <c r="L52" s="48">
        <v>92520</v>
      </c>
      <c r="M52" s="52" t="s">
        <v>617</v>
      </c>
      <c r="N52" s="48">
        <v>4149.4040000000005</v>
      </c>
      <c r="O52" s="98">
        <v>4149.4040000000005</v>
      </c>
      <c r="P52" s="83"/>
      <c r="Q52" s="83"/>
      <c r="R52" s="83"/>
      <c r="S52" s="75"/>
      <c r="T52" s="116" t="s">
        <v>617</v>
      </c>
      <c r="U52" s="75"/>
    </row>
    <row r="53" spans="1:21" ht="27" customHeight="1">
      <c r="A53" s="96" t="s">
        <v>697</v>
      </c>
      <c r="B53" s="75"/>
      <c r="C53" s="115" t="s">
        <v>698</v>
      </c>
      <c r="D53" s="75"/>
      <c r="E53" s="51" t="s">
        <v>697</v>
      </c>
      <c r="F53" s="48">
        <v>35200</v>
      </c>
      <c r="G53" s="48">
        <v>35200</v>
      </c>
      <c r="H53" s="52" t="s">
        <v>617</v>
      </c>
      <c r="I53" s="98">
        <v>35200</v>
      </c>
      <c r="J53" s="83"/>
      <c r="K53" s="75"/>
      <c r="L53" s="48">
        <v>35200</v>
      </c>
      <c r="M53" s="52" t="s">
        <v>617</v>
      </c>
      <c r="N53" s="48">
        <v>0</v>
      </c>
      <c r="O53" s="98">
        <v>0</v>
      </c>
      <c r="P53" s="83"/>
      <c r="Q53" s="83"/>
      <c r="R53" s="83"/>
      <c r="S53" s="75"/>
      <c r="T53" s="116" t="s">
        <v>617</v>
      </c>
      <c r="U53" s="75"/>
    </row>
    <row r="54" spans="1:21" ht="27" customHeight="1">
      <c r="A54" s="96" t="s">
        <v>699</v>
      </c>
      <c r="B54" s="75"/>
      <c r="C54" s="115" t="s">
        <v>700</v>
      </c>
      <c r="D54" s="75"/>
      <c r="E54" s="51" t="s">
        <v>699</v>
      </c>
      <c r="F54" s="48">
        <v>0</v>
      </c>
      <c r="G54" s="48">
        <v>0</v>
      </c>
      <c r="H54" s="52" t="s">
        <v>617</v>
      </c>
      <c r="I54" s="98">
        <v>0</v>
      </c>
      <c r="J54" s="83"/>
      <c r="K54" s="75"/>
      <c r="L54" s="48">
        <v>0</v>
      </c>
      <c r="M54" s="52" t="s">
        <v>617</v>
      </c>
      <c r="N54" s="48">
        <v>0</v>
      </c>
      <c r="O54" s="98">
        <v>0</v>
      </c>
      <c r="P54" s="83"/>
      <c r="Q54" s="83"/>
      <c r="R54" s="83"/>
      <c r="S54" s="75"/>
      <c r="T54" s="116" t="s">
        <v>617</v>
      </c>
      <c r="U54" s="75"/>
    </row>
    <row r="55" spans="1:21" ht="30.75" customHeight="1">
      <c r="A55" s="96" t="s">
        <v>701</v>
      </c>
      <c r="B55" s="75"/>
      <c r="C55" s="115" t="s">
        <v>702</v>
      </c>
      <c r="D55" s="75"/>
      <c r="E55" s="51" t="s">
        <v>701</v>
      </c>
      <c r="F55" s="48">
        <v>0</v>
      </c>
      <c r="G55" s="48">
        <v>0</v>
      </c>
      <c r="H55" s="52" t="s">
        <v>617</v>
      </c>
      <c r="I55" s="98">
        <v>0</v>
      </c>
      <c r="J55" s="83"/>
      <c r="K55" s="75"/>
      <c r="L55" s="48">
        <v>0</v>
      </c>
      <c r="M55" s="52" t="s">
        <v>617</v>
      </c>
      <c r="N55" s="48">
        <v>0</v>
      </c>
      <c r="O55" s="98">
        <v>0</v>
      </c>
      <c r="P55" s="83"/>
      <c r="Q55" s="83"/>
      <c r="R55" s="83"/>
      <c r="S55" s="75"/>
      <c r="T55" s="116" t="s">
        <v>617</v>
      </c>
      <c r="U55" s="75"/>
    </row>
    <row r="56" spans="1:21" ht="30.75" customHeight="1">
      <c r="A56" s="96" t="s">
        <v>703</v>
      </c>
      <c r="B56" s="75"/>
      <c r="C56" s="115" t="s">
        <v>704</v>
      </c>
      <c r="D56" s="75"/>
      <c r="E56" s="51" t="s">
        <v>703</v>
      </c>
      <c r="F56" s="48">
        <v>15000</v>
      </c>
      <c r="G56" s="48">
        <v>15000</v>
      </c>
      <c r="H56" s="52" t="s">
        <v>617</v>
      </c>
      <c r="I56" s="98">
        <v>15000</v>
      </c>
      <c r="J56" s="83"/>
      <c r="K56" s="75"/>
      <c r="L56" s="48">
        <v>15000</v>
      </c>
      <c r="M56" s="52" t="s">
        <v>617</v>
      </c>
      <c r="N56" s="48">
        <v>2040</v>
      </c>
      <c r="O56" s="98">
        <v>2040</v>
      </c>
      <c r="P56" s="83"/>
      <c r="Q56" s="83"/>
      <c r="R56" s="83"/>
      <c r="S56" s="75"/>
      <c r="T56" s="116" t="s">
        <v>617</v>
      </c>
      <c r="U56" s="75"/>
    </row>
    <row r="57" spans="1:21" ht="30.75" customHeight="1">
      <c r="A57" s="96" t="s">
        <v>705</v>
      </c>
      <c r="B57" s="75"/>
      <c r="C57" s="115" t="s">
        <v>706</v>
      </c>
      <c r="D57" s="75"/>
      <c r="E57" s="51" t="s">
        <v>705</v>
      </c>
      <c r="F57" s="48">
        <v>0</v>
      </c>
      <c r="G57" s="48">
        <v>0</v>
      </c>
      <c r="H57" s="52" t="s">
        <v>617</v>
      </c>
      <c r="I57" s="98">
        <v>0</v>
      </c>
      <c r="J57" s="83"/>
      <c r="K57" s="75"/>
      <c r="L57" s="48">
        <v>0</v>
      </c>
      <c r="M57" s="52" t="s">
        <v>617</v>
      </c>
      <c r="N57" s="48">
        <v>0</v>
      </c>
      <c r="O57" s="98">
        <v>0</v>
      </c>
      <c r="P57" s="83"/>
      <c r="Q57" s="83"/>
      <c r="R57" s="83"/>
      <c r="S57" s="75"/>
      <c r="T57" s="116" t="s">
        <v>617</v>
      </c>
      <c r="U57" s="75"/>
    </row>
    <row r="58" spans="1:21" ht="30.75" customHeight="1">
      <c r="A58" s="96" t="s">
        <v>707</v>
      </c>
      <c r="B58" s="75"/>
      <c r="C58" s="115" t="s">
        <v>708</v>
      </c>
      <c r="D58" s="75"/>
      <c r="E58" s="51" t="s">
        <v>707</v>
      </c>
      <c r="F58" s="48">
        <v>0</v>
      </c>
      <c r="G58" s="48">
        <v>0</v>
      </c>
      <c r="H58" s="52" t="s">
        <v>617</v>
      </c>
      <c r="I58" s="98">
        <v>0</v>
      </c>
      <c r="J58" s="83"/>
      <c r="K58" s="75"/>
      <c r="L58" s="48">
        <v>0</v>
      </c>
      <c r="M58" s="52" t="s">
        <v>617</v>
      </c>
      <c r="N58" s="48">
        <v>0</v>
      </c>
      <c r="O58" s="98">
        <v>0</v>
      </c>
      <c r="P58" s="83"/>
      <c r="Q58" s="83"/>
      <c r="R58" s="83"/>
      <c r="S58" s="75"/>
      <c r="T58" s="116" t="s">
        <v>617</v>
      </c>
      <c r="U58" s="75"/>
    </row>
    <row r="59" spans="1:21" ht="30.75" customHeight="1">
      <c r="A59" s="96" t="s">
        <v>709</v>
      </c>
      <c r="B59" s="75"/>
      <c r="C59" s="115" t="s">
        <v>710</v>
      </c>
      <c r="D59" s="75"/>
      <c r="E59" s="51" t="s">
        <v>709</v>
      </c>
      <c r="F59" s="48">
        <v>35220</v>
      </c>
      <c r="G59" s="48">
        <v>35220</v>
      </c>
      <c r="H59" s="52" t="s">
        <v>617</v>
      </c>
      <c r="I59" s="98">
        <v>35220</v>
      </c>
      <c r="J59" s="83"/>
      <c r="K59" s="75"/>
      <c r="L59" s="48">
        <v>35220</v>
      </c>
      <c r="M59" s="52" t="s">
        <v>617</v>
      </c>
      <c r="N59" s="48">
        <v>994.404</v>
      </c>
      <c r="O59" s="98">
        <v>994.404</v>
      </c>
      <c r="P59" s="83"/>
      <c r="Q59" s="83"/>
      <c r="R59" s="83"/>
      <c r="S59" s="75"/>
      <c r="T59" s="116" t="s">
        <v>617</v>
      </c>
      <c r="U59" s="75"/>
    </row>
    <row r="60" spans="1:21" ht="30.75" customHeight="1">
      <c r="A60" s="96" t="s">
        <v>711</v>
      </c>
      <c r="B60" s="75"/>
      <c r="C60" s="115" t="s">
        <v>712</v>
      </c>
      <c r="D60" s="75"/>
      <c r="E60" s="51" t="s">
        <v>713</v>
      </c>
      <c r="F60" s="48">
        <v>7100</v>
      </c>
      <c r="G60" s="48">
        <v>7100</v>
      </c>
      <c r="H60" s="52" t="s">
        <v>617</v>
      </c>
      <c r="I60" s="98">
        <v>7100</v>
      </c>
      <c r="J60" s="83"/>
      <c r="K60" s="75"/>
      <c r="L60" s="48">
        <v>7100</v>
      </c>
      <c r="M60" s="52" t="s">
        <v>617</v>
      </c>
      <c r="N60" s="48">
        <v>1115</v>
      </c>
      <c r="O60" s="98">
        <v>1115</v>
      </c>
      <c r="P60" s="83"/>
      <c r="Q60" s="83"/>
      <c r="R60" s="83"/>
      <c r="S60" s="75"/>
      <c r="T60" s="116" t="s">
        <v>617</v>
      </c>
      <c r="U60" s="75"/>
    </row>
    <row r="61" spans="1:21" ht="43.5" customHeight="1">
      <c r="A61" s="96" t="s">
        <v>714</v>
      </c>
      <c r="B61" s="75"/>
      <c r="C61" s="115" t="s">
        <v>715</v>
      </c>
      <c r="D61" s="75"/>
      <c r="E61" s="51" t="s">
        <v>617</v>
      </c>
      <c r="F61" s="48">
        <v>0</v>
      </c>
      <c r="G61" s="48">
        <v>0</v>
      </c>
      <c r="H61" s="52" t="s">
        <v>617</v>
      </c>
      <c r="I61" s="98">
        <v>0</v>
      </c>
      <c r="J61" s="83"/>
      <c r="K61" s="75"/>
      <c r="L61" s="48">
        <v>0</v>
      </c>
      <c r="M61" s="52" t="s">
        <v>617</v>
      </c>
      <c r="N61" s="48">
        <v>0</v>
      </c>
      <c r="O61" s="98">
        <v>0</v>
      </c>
      <c r="P61" s="83"/>
      <c r="Q61" s="83"/>
      <c r="R61" s="83"/>
      <c r="S61" s="75"/>
      <c r="T61" s="116" t="s">
        <v>617</v>
      </c>
      <c r="U61" s="75"/>
    </row>
    <row r="62" spans="1:21" ht="43.5" customHeight="1">
      <c r="A62" s="96" t="s">
        <v>716</v>
      </c>
      <c r="B62" s="75"/>
      <c r="C62" s="115" t="s">
        <v>717</v>
      </c>
      <c r="D62" s="75"/>
      <c r="E62" s="51" t="s">
        <v>617</v>
      </c>
      <c r="F62" s="48">
        <v>0</v>
      </c>
      <c r="G62" s="48">
        <v>0</v>
      </c>
      <c r="H62" s="48">
        <v>0</v>
      </c>
      <c r="I62" s="98">
        <v>0</v>
      </c>
      <c r="J62" s="83"/>
      <c r="K62" s="75"/>
      <c r="L62" s="48">
        <v>0</v>
      </c>
      <c r="M62" s="48">
        <v>0</v>
      </c>
      <c r="N62" s="48">
        <v>0</v>
      </c>
      <c r="O62" s="98">
        <v>0</v>
      </c>
      <c r="P62" s="83"/>
      <c r="Q62" s="83"/>
      <c r="R62" s="83"/>
      <c r="S62" s="75"/>
      <c r="T62" s="98">
        <v>0</v>
      </c>
      <c r="U62" s="75"/>
    </row>
    <row r="63" spans="1:21" ht="43.5" hidden="1" customHeight="1">
      <c r="A63" s="96" t="s">
        <v>718</v>
      </c>
      <c r="B63" s="75"/>
      <c r="C63" s="115" t="s">
        <v>719</v>
      </c>
      <c r="D63" s="75"/>
      <c r="E63" s="51" t="s">
        <v>720</v>
      </c>
      <c r="F63" s="48">
        <v>0</v>
      </c>
      <c r="G63" s="48">
        <v>0</v>
      </c>
      <c r="H63" s="52" t="s">
        <v>617</v>
      </c>
      <c r="I63" s="98">
        <v>0</v>
      </c>
      <c r="J63" s="83"/>
      <c r="K63" s="75"/>
      <c r="L63" s="48">
        <v>0</v>
      </c>
      <c r="M63" s="52" t="s">
        <v>617</v>
      </c>
      <c r="N63" s="48">
        <v>0</v>
      </c>
      <c r="O63" s="98">
        <v>0</v>
      </c>
      <c r="P63" s="83"/>
      <c r="Q63" s="83"/>
      <c r="R63" s="83"/>
      <c r="S63" s="75"/>
      <c r="T63" s="116" t="s">
        <v>617</v>
      </c>
      <c r="U63" s="75"/>
    </row>
    <row r="64" spans="1:21" ht="43.5" hidden="1" customHeight="1">
      <c r="A64" s="96" t="s">
        <v>721</v>
      </c>
      <c r="B64" s="75"/>
      <c r="C64" s="115" t="s">
        <v>722</v>
      </c>
      <c r="D64" s="75"/>
      <c r="E64" s="51" t="s">
        <v>723</v>
      </c>
      <c r="F64" s="48">
        <v>0</v>
      </c>
      <c r="G64" s="48">
        <v>0</v>
      </c>
      <c r="H64" s="52" t="s">
        <v>617</v>
      </c>
      <c r="I64" s="98">
        <v>0</v>
      </c>
      <c r="J64" s="83"/>
      <c r="K64" s="75"/>
      <c r="L64" s="48">
        <v>0</v>
      </c>
      <c r="M64" s="52" t="s">
        <v>617</v>
      </c>
      <c r="N64" s="48">
        <v>0</v>
      </c>
      <c r="O64" s="98">
        <v>0</v>
      </c>
      <c r="P64" s="83"/>
      <c r="Q64" s="83"/>
      <c r="R64" s="83"/>
      <c r="S64" s="75"/>
      <c r="T64" s="116" t="s">
        <v>617</v>
      </c>
      <c r="U64" s="75"/>
    </row>
    <row r="65" spans="1:21" ht="43.5" customHeight="1">
      <c r="A65" s="96" t="s">
        <v>724</v>
      </c>
      <c r="B65" s="75"/>
      <c r="C65" s="115" t="s">
        <v>725</v>
      </c>
      <c r="D65" s="75"/>
      <c r="E65" s="51" t="s">
        <v>617</v>
      </c>
      <c r="F65" s="48">
        <v>0</v>
      </c>
      <c r="G65" s="48">
        <v>0</v>
      </c>
      <c r="H65" s="48">
        <v>0</v>
      </c>
      <c r="I65" s="98">
        <v>0</v>
      </c>
      <c r="J65" s="83"/>
      <c r="K65" s="75"/>
      <c r="L65" s="48">
        <v>0</v>
      </c>
      <c r="M65" s="48">
        <v>0</v>
      </c>
      <c r="N65" s="48">
        <v>0</v>
      </c>
      <c r="O65" s="98">
        <v>0</v>
      </c>
      <c r="P65" s="83"/>
      <c r="Q65" s="83"/>
      <c r="R65" s="83"/>
      <c r="S65" s="75"/>
      <c r="T65" s="98">
        <v>0</v>
      </c>
      <c r="U65" s="75"/>
    </row>
    <row r="66" spans="1:21" ht="43.5" hidden="1" customHeight="1">
      <c r="A66" s="96" t="s">
        <v>726</v>
      </c>
      <c r="B66" s="75"/>
      <c r="C66" s="115" t="s">
        <v>727</v>
      </c>
      <c r="D66" s="75"/>
      <c r="E66" s="51" t="s">
        <v>728</v>
      </c>
      <c r="F66" s="48">
        <v>0</v>
      </c>
      <c r="G66" s="48">
        <v>0</v>
      </c>
      <c r="H66" s="52" t="s">
        <v>617</v>
      </c>
      <c r="I66" s="98">
        <v>0</v>
      </c>
      <c r="J66" s="83"/>
      <c r="K66" s="75"/>
      <c r="L66" s="48">
        <v>0</v>
      </c>
      <c r="M66" s="52" t="s">
        <v>617</v>
      </c>
      <c r="N66" s="48">
        <v>0</v>
      </c>
      <c r="O66" s="98">
        <v>0</v>
      </c>
      <c r="P66" s="83"/>
      <c r="Q66" s="83"/>
      <c r="R66" s="83"/>
      <c r="S66" s="75"/>
      <c r="T66" s="116" t="s">
        <v>617</v>
      </c>
      <c r="U66" s="75"/>
    </row>
    <row r="67" spans="1:21" ht="43.5" hidden="1" customHeight="1">
      <c r="A67" s="96" t="s">
        <v>729</v>
      </c>
      <c r="B67" s="75"/>
      <c r="C67" s="115" t="s">
        <v>730</v>
      </c>
      <c r="D67" s="75"/>
      <c r="E67" s="51" t="s">
        <v>731</v>
      </c>
      <c r="F67" s="48">
        <v>0</v>
      </c>
      <c r="G67" s="48">
        <v>0</v>
      </c>
      <c r="H67" s="52" t="s">
        <v>617</v>
      </c>
      <c r="I67" s="98">
        <v>0</v>
      </c>
      <c r="J67" s="83"/>
      <c r="K67" s="75"/>
      <c r="L67" s="48">
        <v>0</v>
      </c>
      <c r="M67" s="52" t="s">
        <v>617</v>
      </c>
      <c r="N67" s="48">
        <v>0</v>
      </c>
      <c r="O67" s="98">
        <v>0</v>
      </c>
      <c r="P67" s="83"/>
      <c r="Q67" s="83"/>
      <c r="R67" s="83"/>
      <c r="S67" s="75"/>
      <c r="T67" s="116" t="s">
        <v>617</v>
      </c>
      <c r="U67" s="75"/>
    </row>
    <row r="68" spans="1:21" ht="43.5" customHeight="1">
      <c r="A68" s="96" t="s">
        <v>732</v>
      </c>
      <c r="B68" s="75"/>
      <c r="C68" s="115" t="s">
        <v>733</v>
      </c>
      <c r="D68" s="75"/>
      <c r="E68" s="51" t="s">
        <v>617</v>
      </c>
      <c r="F68" s="48">
        <v>0</v>
      </c>
      <c r="G68" s="48">
        <v>0</v>
      </c>
      <c r="H68" s="52" t="s">
        <v>617</v>
      </c>
      <c r="I68" s="98">
        <v>0</v>
      </c>
      <c r="J68" s="83"/>
      <c r="K68" s="75"/>
      <c r="L68" s="48">
        <v>0</v>
      </c>
      <c r="M68" s="52" t="s">
        <v>617</v>
      </c>
      <c r="N68" s="48">
        <v>0</v>
      </c>
      <c r="O68" s="98">
        <v>0</v>
      </c>
      <c r="P68" s="83"/>
      <c r="Q68" s="83"/>
      <c r="R68" s="83"/>
      <c r="S68" s="75"/>
      <c r="T68" s="116" t="s">
        <v>617</v>
      </c>
      <c r="U68" s="75"/>
    </row>
    <row r="69" spans="1:21" ht="43.5" hidden="1" customHeight="1">
      <c r="A69" s="96" t="s">
        <v>734</v>
      </c>
      <c r="B69" s="75"/>
      <c r="C69" s="115" t="s">
        <v>735</v>
      </c>
      <c r="D69" s="75"/>
      <c r="E69" s="51" t="s">
        <v>736</v>
      </c>
      <c r="F69" s="48">
        <v>0</v>
      </c>
      <c r="G69" s="48">
        <v>0</v>
      </c>
      <c r="H69" s="52" t="s">
        <v>617</v>
      </c>
      <c r="I69" s="98">
        <v>0</v>
      </c>
      <c r="J69" s="83"/>
      <c r="K69" s="75"/>
      <c r="L69" s="48">
        <v>0</v>
      </c>
      <c r="M69" s="52" t="s">
        <v>617</v>
      </c>
      <c r="N69" s="48">
        <v>0</v>
      </c>
      <c r="O69" s="98">
        <v>0</v>
      </c>
      <c r="P69" s="83"/>
      <c r="Q69" s="83"/>
      <c r="R69" s="83"/>
      <c r="S69" s="75"/>
      <c r="T69" s="116" t="s">
        <v>617</v>
      </c>
      <c r="U69" s="75"/>
    </row>
    <row r="70" spans="1:21" ht="43.5" hidden="1" customHeight="1">
      <c r="A70" s="96" t="s">
        <v>737</v>
      </c>
      <c r="B70" s="75"/>
      <c r="C70" s="115" t="s">
        <v>738</v>
      </c>
      <c r="D70" s="75"/>
      <c r="E70" s="51" t="s">
        <v>739</v>
      </c>
      <c r="F70" s="48">
        <v>0</v>
      </c>
      <c r="G70" s="48">
        <v>0</v>
      </c>
      <c r="H70" s="52" t="s">
        <v>617</v>
      </c>
      <c r="I70" s="98">
        <v>0</v>
      </c>
      <c r="J70" s="83"/>
      <c r="K70" s="75"/>
      <c r="L70" s="48">
        <v>0</v>
      </c>
      <c r="M70" s="52" t="s">
        <v>617</v>
      </c>
      <c r="N70" s="48">
        <v>0</v>
      </c>
      <c r="O70" s="98">
        <v>0</v>
      </c>
      <c r="P70" s="83"/>
      <c r="Q70" s="83"/>
      <c r="R70" s="83"/>
      <c r="S70" s="75"/>
      <c r="T70" s="116" t="s">
        <v>617</v>
      </c>
      <c r="U70" s="75"/>
    </row>
    <row r="71" spans="1:21" ht="43.5" hidden="1" customHeight="1">
      <c r="A71" s="96" t="s">
        <v>740</v>
      </c>
      <c r="B71" s="75"/>
      <c r="C71" s="115" t="s">
        <v>741</v>
      </c>
      <c r="D71" s="75"/>
      <c r="E71" s="51" t="s">
        <v>742</v>
      </c>
      <c r="F71" s="48">
        <v>0</v>
      </c>
      <c r="G71" s="48">
        <v>0</v>
      </c>
      <c r="H71" s="52" t="s">
        <v>617</v>
      </c>
      <c r="I71" s="98">
        <v>0</v>
      </c>
      <c r="J71" s="83"/>
      <c r="K71" s="75"/>
      <c r="L71" s="48">
        <v>0</v>
      </c>
      <c r="M71" s="52" t="s">
        <v>617</v>
      </c>
      <c r="N71" s="48">
        <v>0</v>
      </c>
      <c r="O71" s="98">
        <v>0</v>
      </c>
      <c r="P71" s="83"/>
      <c r="Q71" s="83"/>
      <c r="R71" s="83"/>
      <c r="S71" s="75"/>
      <c r="T71" s="116" t="s">
        <v>617</v>
      </c>
      <c r="U71" s="75"/>
    </row>
    <row r="72" spans="1:21" ht="43.5" customHeight="1">
      <c r="A72" s="96" t="s">
        <v>743</v>
      </c>
      <c r="B72" s="75"/>
      <c r="C72" s="115" t="s">
        <v>744</v>
      </c>
      <c r="D72" s="75"/>
      <c r="E72" s="51" t="s">
        <v>617</v>
      </c>
      <c r="F72" s="48">
        <v>3103191</v>
      </c>
      <c r="G72" s="48">
        <v>3103191</v>
      </c>
      <c r="H72" s="52" t="s">
        <v>617</v>
      </c>
      <c r="I72" s="98">
        <v>3103191</v>
      </c>
      <c r="J72" s="83"/>
      <c r="K72" s="75"/>
      <c r="L72" s="48">
        <v>3103191</v>
      </c>
      <c r="M72" s="52" t="s">
        <v>617</v>
      </c>
      <c r="N72" s="48">
        <v>537084.6</v>
      </c>
      <c r="O72" s="98">
        <v>537084.6</v>
      </c>
      <c r="P72" s="83"/>
      <c r="Q72" s="83"/>
      <c r="R72" s="83"/>
      <c r="S72" s="75"/>
      <c r="T72" s="116" t="s">
        <v>617</v>
      </c>
      <c r="U72" s="75"/>
    </row>
    <row r="73" spans="1:21" ht="43.5" customHeight="1">
      <c r="A73" s="96" t="s">
        <v>745</v>
      </c>
      <c r="B73" s="75"/>
      <c r="C73" s="115" t="s">
        <v>746</v>
      </c>
      <c r="D73" s="75"/>
      <c r="E73" s="51" t="s">
        <v>747</v>
      </c>
      <c r="F73" s="48">
        <v>3103191</v>
      </c>
      <c r="G73" s="48">
        <v>3103191</v>
      </c>
      <c r="H73" s="48">
        <v>0</v>
      </c>
      <c r="I73" s="98">
        <v>3103191</v>
      </c>
      <c r="J73" s="83"/>
      <c r="K73" s="75"/>
      <c r="L73" s="48">
        <v>3103191</v>
      </c>
      <c r="M73" s="48">
        <v>0</v>
      </c>
      <c r="N73" s="48">
        <v>537084.6</v>
      </c>
      <c r="O73" s="98">
        <v>537084.6</v>
      </c>
      <c r="P73" s="83"/>
      <c r="Q73" s="83"/>
      <c r="R73" s="83"/>
      <c r="S73" s="75"/>
      <c r="T73" s="98">
        <v>0</v>
      </c>
      <c r="U73" s="75"/>
    </row>
    <row r="74" spans="1:21" ht="43.5" customHeight="1">
      <c r="A74" s="96" t="s">
        <v>720</v>
      </c>
      <c r="B74" s="75"/>
      <c r="C74" s="115" t="s">
        <v>748</v>
      </c>
      <c r="D74" s="75"/>
      <c r="E74" s="51" t="s">
        <v>747</v>
      </c>
      <c r="F74" s="48">
        <v>3103191</v>
      </c>
      <c r="G74" s="48">
        <v>3103191</v>
      </c>
      <c r="H74" s="52" t="s">
        <v>617</v>
      </c>
      <c r="I74" s="98">
        <v>3103191</v>
      </c>
      <c r="J74" s="83"/>
      <c r="K74" s="75"/>
      <c r="L74" s="48">
        <v>3103191</v>
      </c>
      <c r="M74" s="52" t="s">
        <v>617</v>
      </c>
      <c r="N74" s="48">
        <v>537084.6</v>
      </c>
      <c r="O74" s="98">
        <v>537084.6</v>
      </c>
      <c r="P74" s="83"/>
      <c r="Q74" s="83"/>
      <c r="R74" s="83"/>
      <c r="S74" s="75"/>
      <c r="T74" s="116" t="s">
        <v>617</v>
      </c>
      <c r="U74" s="75"/>
    </row>
    <row r="75" spans="1:21" ht="43.5" hidden="1" customHeight="1">
      <c r="A75" s="96" t="s">
        <v>723</v>
      </c>
      <c r="B75" s="75"/>
      <c r="C75" s="115" t="s">
        <v>749</v>
      </c>
      <c r="D75" s="75"/>
      <c r="E75" s="51" t="s">
        <v>750</v>
      </c>
      <c r="F75" s="48">
        <v>0</v>
      </c>
      <c r="G75" s="48">
        <v>0</v>
      </c>
      <c r="H75" s="52" t="s">
        <v>617</v>
      </c>
      <c r="I75" s="98">
        <v>0</v>
      </c>
      <c r="J75" s="83"/>
      <c r="K75" s="75"/>
      <c r="L75" s="48">
        <v>0</v>
      </c>
      <c r="M75" s="52" t="s">
        <v>617</v>
      </c>
      <c r="N75" s="48">
        <v>0</v>
      </c>
      <c r="O75" s="98">
        <v>0</v>
      </c>
      <c r="P75" s="83"/>
      <c r="Q75" s="83"/>
      <c r="R75" s="83"/>
      <c r="S75" s="75"/>
      <c r="T75" s="116" t="s">
        <v>617</v>
      </c>
      <c r="U75" s="75"/>
    </row>
    <row r="76" spans="1:21" ht="43.5" hidden="1" customHeight="1">
      <c r="A76" s="96" t="s">
        <v>751</v>
      </c>
      <c r="B76" s="75"/>
      <c r="C76" s="115" t="s">
        <v>752</v>
      </c>
      <c r="D76" s="75"/>
      <c r="E76" s="51" t="s">
        <v>753</v>
      </c>
      <c r="F76" s="48">
        <v>0</v>
      </c>
      <c r="G76" s="48">
        <v>0</v>
      </c>
      <c r="H76" s="48">
        <v>0</v>
      </c>
      <c r="I76" s="98">
        <v>0</v>
      </c>
      <c r="J76" s="83"/>
      <c r="K76" s="75"/>
      <c r="L76" s="48">
        <v>0</v>
      </c>
      <c r="M76" s="48">
        <v>0</v>
      </c>
      <c r="N76" s="48">
        <v>0</v>
      </c>
      <c r="O76" s="98">
        <v>0</v>
      </c>
      <c r="P76" s="83"/>
      <c r="Q76" s="83"/>
      <c r="R76" s="83"/>
      <c r="S76" s="75"/>
      <c r="T76" s="98">
        <v>0</v>
      </c>
      <c r="U76" s="75"/>
    </row>
    <row r="77" spans="1:21" ht="43.5" hidden="1" customHeight="1">
      <c r="A77" s="96" t="s">
        <v>728</v>
      </c>
      <c r="B77" s="75"/>
      <c r="C77" s="115" t="s">
        <v>754</v>
      </c>
      <c r="D77" s="75"/>
      <c r="E77" s="51" t="s">
        <v>753</v>
      </c>
      <c r="F77" s="48">
        <v>0</v>
      </c>
      <c r="G77" s="48">
        <v>0</v>
      </c>
      <c r="H77" s="52" t="s">
        <v>617</v>
      </c>
      <c r="I77" s="98">
        <v>0</v>
      </c>
      <c r="J77" s="83"/>
      <c r="K77" s="75"/>
      <c r="L77" s="48">
        <v>0</v>
      </c>
      <c r="M77" s="52" t="s">
        <v>617</v>
      </c>
      <c r="N77" s="48">
        <v>0</v>
      </c>
      <c r="O77" s="98">
        <v>0</v>
      </c>
      <c r="P77" s="83"/>
      <c r="Q77" s="83"/>
      <c r="R77" s="83"/>
      <c r="S77" s="75"/>
      <c r="T77" s="116" t="s">
        <v>617</v>
      </c>
      <c r="U77" s="75"/>
    </row>
    <row r="78" spans="1:21" ht="43.5" hidden="1" customHeight="1">
      <c r="A78" s="96" t="s">
        <v>731</v>
      </c>
      <c r="B78" s="75"/>
      <c r="C78" s="115" t="s">
        <v>755</v>
      </c>
      <c r="D78" s="75"/>
      <c r="E78" s="51" t="s">
        <v>756</v>
      </c>
      <c r="F78" s="48">
        <v>0</v>
      </c>
      <c r="G78" s="48">
        <v>0</v>
      </c>
      <c r="H78" s="52" t="s">
        <v>617</v>
      </c>
      <c r="I78" s="98">
        <v>0</v>
      </c>
      <c r="J78" s="83"/>
      <c r="K78" s="75"/>
      <c r="L78" s="48">
        <v>0</v>
      </c>
      <c r="M78" s="52" t="s">
        <v>617</v>
      </c>
      <c r="N78" s="48">
        <v>0</v>
      </c>
      <c r="O78" s="98">
        <v>0</v>
      </c>
      <c r="P78" s="83"/>
      <c r="Q78" s="83"/>
      <c r="R78" s="83"/>
      <c r="S78" s="75"/>
      <c r="T78" s="116" t="s">
        <v>617</v>
      </c>
      <c r="U78" s="75"/>
    </row>
    <row r="79" spans="1:21" ht="43.5" customHeight="1">
      <c r="A79" s="96" t="s">
        <v>757</v>
      </c>
      <c r="B79" s="75"/>
      <c r="C79" s="115" t="s">
        <v>758</v>
      </c>
      <c r="D79" s="75"/>
      <c r="E79" s="51" t="s">
        <v>617</v>
      </c>
      <c r="F79" s="48">
        <v>15000</v>
      </c>
      <c r="G79" s="48">
        <v>15000</v>
      </c>
      <c r="H79" s="52" t="s">
        <v>617</v>
      </c>
      <c r="I79" s="98">
        <v>15000</v>
      </c>
      <c r="J79" s="83"/>
      <c r="K79" s="75"/>
      <c r="L79" s="48">
        <v>15000</v>
      </c>
      <c r="M79" s="52" t="s">
        <v>617</v>
      </c>
      <c r="N79" s="48">
        <v>4191.0150000000003</v>
      </c>
      <c r="O79" s="98">
        <v>4191.0150000000003</v>
      </c>
      <c r="P79" s="83"/>
      <c r="Q79" s="83"/>
      <c r="R79" s="83"/>
      <c r="S79" s="75"/>
      <c r="T79" s="116" t="s">
        <v>617</v>
      </c>
      <c r="U79" s="75"/>
    </row>
    <row r="80" spans="1:21" ht="43.5" customHeight="1">
      <c r="A80" s="96" t="s">
        <v>759</v>
      </c>
      <c r="B80" s="75"/>
      <c r="C80" s="115" t="s">
        <v>760</v>
      </c>
      <c r="D80" s="75"/>
      <c r="E80" s="51" t="s">
        <v>617</v>
      </c>
      <c r="F80" s="48">
        <v>0</v>
      </c>
      <c r="G80" s="48">
        <v>0</v>
      </c>
      <c r="H80" s="48">
        <v>0</v>
      </c>
      <c r="I80" s="98">
        <v>0</v>
      </c>
      <c r="J80" s="83"/>
      <c r="K80" s="75"/>
      <c r="L80" s="48">
        <v>0</v>
      </c>
      <c r="M80" s="48">
        <v>0</v>
      </c>
      <c r="N80" s="48">
        <v>0</v>
      </c>
      <c r="O80" s="98">
        <v>0</v>
      </c>
      <c r="P80" s="83"/>
      <c r="Q80" s="83"/>
      <c r="R80" s="83"/>
      <c r="S80" s="75"/>
      <c r="T80" s="98">
        <v>0</v>
      </c>
      <c r="U80" s="75"/>
    </row>
    <row r="81" spans="1:21" ht="43.5" hidden="1" customHeight="1">
      <c r="A81" s="96" t="s">
        <v>747</v>
      </c>
      <c r="B81" s="75"/>
      <c r="C81" s="115" t="s">
        <v>761</v>
      </c>
      <c r="D81" s="75"/>
      <c r="E81" s="51" t="s">
        <v>762</v>
      </c>
      <c r="F81" s="48">
        <v>0</v>
      </c>
      <c r="G81" s="48">
        <v>0</v>
      </c>
      <c r="H81" s="52" t="s">
        <v>617</v>
      </c>
      <c r="I81" s="98">
        <v>0</v>
      </c>
      <c r="J81" s="83"/>
      <c r="K81" s="75"/>
      <c r="L81" s="48">
        <v>0</v>
      </c>
      <c r="M81" s="52" t="s">
        <v>617</v>
      </c>
      <c r="N81" s="48">
        <v>0</v>
      </c>
      <c r="O81" s="98">
        <v>0</v>
      </c>
      <c r="P81" s="83"/>
      <c r="Q81" s="83"/>
      <c r="R81" s="83"/>
      <c r="S81" s="75"/>
      <c r="T81" s="116" t="s">
        <v>617</v>
      </c>
      <c r="U81" s="75"/>
    </row>
    <row r="82" spans="1:21" ht="43.5" hidden="1" customHeight="1">
      <c r="A82" s="96" t="s">
        <v>750</v>
      </c>
      <c r="B82" s="75"/>
      <c r="C82" s="115" t="s">
        <v>763</v>
      </c>
      <c r="D82" s="75"/>
      <c r="E82" s="51" t="s">
        <v>764</v>
      </c>
      <c r="F82" s="48">
        <v>0</v>
      </c>
      <c r="G82" s="48">
        <v>0</v>
      </c>
      <c r="H82" s="52" t="s">
        <v>617</v>
      </c>
      <c r="I82" s="98">
        <v>0</v>
      </c>
      <c r="J82" s="83"/>
      <c r="K82" s="75"/>
      <c r="L82" s="48">
        <v>0</v>
      </c>
      <c r="M82" s="52" t="s">
        <v>617</v>
      </c>
      <c r="N82" s="48">
        <v>0</v>
      </c>
      <c r="O82" s="98">
        <v>0</v>
      </c>
      <c r="P82" s="83"/>
      <c r="Q82" s="83"/>
      <c r="R82" s="83"/>
      <c r="S82" s="75"/>
      <c r="T82" s="116" t="s">
        <v>617</v>
      </c>
      <c r="U82" s="75"/>
    </row>
    <row r="83" spans="1:21" ht="43.5" hidden="1" customHeight="1">
      <c r="A83" s="96" t="s">
        <v>765</v>
      </c>
      <c r="B83" s="75"/>
      <c r="C83" s="115" t="s">
        <v>766</v>
      </c>
      <c r="D83" s="75"/>
      <c r="E83" s="51" t="s">
        <v>617</v>
      </c>
      <c r="F83" s="48">
        <v>0</v>
      </c>
      <c r="G83" s="48">
        <v>0</v>
      </c>
      <c r="H83" s="48">
        <v>0</v>
      </c>
      <c r="I83" s="98">
        <v>0</v>
      </c>
      <c r="J83" s="83"/>
      <c r="K83" s="75"/>
      <c r="L83" s="48">
        <v>0</v>
      </c>
      <c r="M83" s="48">
        <v>0</v>
      </c>
      <c r="N83" s="48">
        <v>0</v>
      </c>
      <c r="O83" s="98">
        <v>0</v>
      </c>
      <c r="P83" s="83"/>
      <c r="Q83" s="83"/>
      <c r="R83" s="83"/>
      <c r="S83" s="75"/>
      <c r="T83" s="98">
        <v>0</v>
      </c>
      <c r="U83" s="75"/>
    </row>
    <row r="84" spans="1:21" ht="43.5" hidden="1" customHeight="1">
      <c r="A84" s="96" t="s">
        <v>753</v>
      </c>
      <c r="B84" s="75"/>
      <c r="C84" s="115" t="s">
        <v>767</v>
      </c>
      <c r="D84" s="75"/>
      <c r="E84" s="51" t="s">
        <v>768</v>
      </c>
      <c r="F84" s="48">
        <v>0</v>
      </c>
      <c r="G84" s="48">
        <v>0</v>
      </c>
      <c r="H84" s="52" t="s">
        <v>617</v>
      </c>
      <c r="I84" s="98">
        <v>0</v>
      </c>
      <c r="J84" s="83"/>
      <c r="K84" s="75"/>
      <c r="L84" s="48">
        <v>0</v>
      </c>
      <c r="M84" s="52" t="s">
        <v>617</v>
      </c>
      <c r="N84" s="48">
        <v>0</v>
      </c>
      <c r="O84" s="98">
        <v>0</v>
      </c>
      <c r="P84" s="83"/>
      <c r="Q84" s="83"/>
      <c r="R84" s="83"/>
      <c r="S84" s="75"/>
      <c r="T84" s="116" t="s">
        <v>617</v>
      </c>
      <c r="U84" s="75"/>
    </row>
    <row r="85" spans="1:21" ht="43.5" hidden="1" customHeight="1">
      <c r="A85" s="96" t="s">
        <v>756</v>
      </c>
      <c r="B85" s="75"/>
      <c r="C85" s="115" t="s">
        <v>769</v>
      </c>
      <c r="D85" s="75"/>
      <c r="E85" s="51" t="s">
        <v>770</v>
      </c>
      <c r="F85" s="48">
        <v>0</v>
      </c>
      <c r="G85" s="48">
        <v>0</v>
      </c>
      <c r="H85" s="52" t="s">
        <v>617</v>
      </c>
      <c r="I85" s="98">
        <v>0</v>
      </c>
      <c r="J85" s="83"/>
      <c r="K85" s="75"/>
      <c r="L85" s="48">
        <v>0</v>
      </c>
      <c r="M85" s="52" t="s">
        <v>617</v>
      </c>
      <c r="N85" s="48">
        <v>0</v>
      </c>
      <c r="O85" s="98">
        <v>0</v>
      </c>
      <c r="P85" s="83"/>
      <c r="Q85" s="83"/>
      <c r="R85" s="83"/>
      <c r="S85" s="75"/>
      <c r="T85" s="116" t="s">
        <v>617</v>
      </c>
      <c r="U85" s="75"/>
    </row>
    <row r="86" spans="1:21" ht="43.5" customHeight="1">
      <c r="A86" s="96" t="s">
        <v>771</v>
      </c>
      <c r="B86" s="75"/>
      <c r="C86" s="115" t="s">
        <v>772</v>
      </c>
      <c r="D86" s="75"/>
      <c r="E86" s="51" t="s">
        <v>617</v>
      </c>
      <c r="F86" s="48">
        <v>15000</v>
      </c>
      <c r="G86" s="48">
        <v>15000</v>
      </c>
      <c r="H86" s="52" t="s">
        <v>617</v>
      </c>
      <c r="I86" s="98">
        <v>15000</v>
      </c>
      <c r="J86" s="83"/>
      <c r="K86" s="75"/>
      <c r="L86" s="48">
        <v>15000</v>
      </c>
      <c r="M86" s="52" t="s">
        <v>617</v>
      </c>
      <c r="N86" s="48">
        <v>4191.0150000000003</v>
      </c>
      <c r="O86" s="98">
        <v>4191.0150000000003</v>
      </c>
      <c r="P86" s="83"/>
      <c r="Q86" s="83"/>
      <c r="R86" s="83"/>
      <c r="S86" s="75"/>
      <c r="T86" s="116" t="s">
        <v>617</v>
      </c>
      <c r="U86" s="75"/>
    </row>
    <row r="87" spans="1:21" ht="43.5" customHeight="1">
      <c r="A87" s="96" t="s">
        <v>773</v>
      </c>
      <c r="B87" s="75"/>
      <c r="C87" s="115" t="s">
        <v>774</v>
      </c>
      <c r="D87" s="75"/>
      <c r="E87" s="51" t="s">
        <v>775</v>
      </c>
      <c r="F87" s="48">
        <v>0</v>
      </c>
      <c r="G87" s="48">
        <v>0</v>
      </c>
      <c r="H87" s="52" t="s">
        <v>617</v>
      </c>
      <c r="I87" s="98">
        <v>0</v>
      </c>
      <c r="J87" s="83"/>
      <c r="K87" s="75"/>
      <c r="L87" s="48">
        <v>0</v>
      </c>
      <c r="M87" s="52" t="s">
        <v>617</v>
      </c>
      <c r="N87" s="48">
        <v>0</v>
      </c>
      <c r="O87" s="98">
        <v>0</v>
      </c>
      <c r="P87" s="83"/>
      <c r="Q87" s="83"/>
      <c r="R87" s="83"/>
      <c r="S87" s="75"/>
      <c r="T87" s="116" t="s">
        <v>617</v>
      </c>
      <c r="U87" s="75"/>
    </row>
    <row r="88" spans="1:21" ht="43.5" customHeight="1">
      <c r="A88" s="96" t="s">
        <v>776</v>
      </c>
      <c r="B88" s="75"/>
      <c r="C88" s="115" t="s">
        <v>777</v>
      </c>
      <c r="D88" s="75"/>
      <c r="E88" s="51" t="s">
        <v>778</v>
      </c>
      <c r="F88" s="48">
        <v>0</v>
      </c>
      <c r="G88" s="48">
        <v>0</v>
      </c>
      <c r="H88" s="52" t="s">
        <v>617</v>
      </c>
      <c r="I88" s="98">
        <v>0</v>
      </c>
      <c r="J88" s="83"/>
      <c r="K88" s="75"/>
      <c r="L88" s="48">
        <v>0</v>
      </c>
      <c r="M88" s="52" t="s">
        <v>617</v>
      </c>
      <c r="N88" s="48">
        <v>0</v>
      </c>
      <c r="O88" s="98">
        <v>0</v>
      </c>
      <c r="P88" s="83"/>
      <c r="Q88" s="83"/>
      <c r="R88" s="83"/>
      <c r="S88" s="75"/>
      <c r="T88" s="116" t="s">
        <v>617</v>
      </c>
      <c r="U88" s="75"/>
    </row>
    <row r="89" spans="1:21" ht="43.5" customHeight="1">
      <c r="A89" s="96" t="s">
        <v>779</v>
      </c>
      <c r="B89" s="75"/>
      <c r="C89" s="115" t="s">
        <v>780</v>
      </c>
      <c r="D89" s="75"/>
      <c r="E89" s="51" t="s">
        <v>781</v>
      </c>
      <c r="F89" s="48">
        <v>15000</v>
      </c>
      <c r="G89" s="48">
        <v>15000</v>
      </c>
      <c r="H89" s="52" t="s">
        <v>617</v>
      </c>
      <c r="I89" s="98">
        <v>15000</v>
      </c>
      <c r="J89" s="83"/>
      <c r="K89" s="75"/>
      <c r="L89" s="48">
        <v>15000</v>
      </c>
      <c r="M89" s="52" t="s">
        <v>617</v>
      </c>
      <c r="N89" s="48">
        <v>4191.0150000000003</v>
      </c>
      <c r="O89" s="98">
        <v>4191.0150000000003</v>
      </c>
      <c r="P89" s="83"/>
      <c r="Q89" s="83"/>
      <c r="R89" s="83"/>
      <c r="S89" s="75"/>
      <c r="T89" s="116" t="s">
        <v>617</v>
      </c>
      <c r="U89" s="75"/>
    </row>
    <row r="90" spans="1:21" ht="43.5" hidden="1" customHeight="1">
      <c r="A90" s="96" t="s">
        <v>782</v>
      </c>
      <c r="B90" s="75"/>
      <c r="C90" s="115" t="s">
        <v>783</v>
      </c>
      <c r="D90" s="75"/>
      <c r="E90" s="51"/>
      <c r="F90" s="48">
        <v>0</v>
      </c>
      <c r="G90" s="48">
        <v>0</v>
      </c>
      <c r="H90" s="48">
        <v>0</v>
      </c>
      <c r="I90" s="98">
        <v>0</v>
      </c>
      <c r="J90" s="83"/>
      <c r="K90" s="75"/>
      <c r="L90" s="48">
        <v>0</v>
      </c>
      <c r="M90" s="48">
        <v>0</v>
      </c>
      <c r="N90" s="48">
        <v>0</v>
      </c>
      <c r="O90" s="98">
        <v>0</v>
      </c>
      <c r="P90" s="83"/>
      <c r="Q90" s="83"/>
      <c r="R90" s="83"/>
      <c r="S90" s="75"/>
      <c r="T90" s="98">
        <v>0</v>
      </c>
      <c r="U90" s="75"/>
    </row>
    <row r="91" spans="1:21" ht="43.5" hidden="1" customHeight="1">
      <c r="A91" s="96" t="s">
        <v>784</v>
      </c>
      <c r="B91" s="75"/>
      <c r="C91" s="115" t="s">
        <v>785</v>
      </c>
      <c r="D91" s="75"/>
      <c r="E91" s="51"/>
      <c r="F91" s="48">
        <v>0</v>
      </c>
      <c r="G91" s="48">
        <v>0</v>
      </c>
      <c r="H91" s="48">
        <v>0</v>
      </c>
      <c r="I91" s="98">
        <v>0</v>
      </c>
      <c r="J91" s="83"/>
      <c r="K91" s="75"/>
      <c r="L91" s="48">
        <v>0</v>
      </c>
      <c r="M91" s="48">
        <v>0</v>
      </c>
      <c r="N91" s="48">
        <v>0</v>
      </c>
      <c r="O91" s="98">
        <v>0</v>
      </c>
      <c r="P91" s="83"/>
      <c r="Q91" s="83"/>
      <c r="R91" s="83"/>
      <c r="S91" s="75"/>
      <c r="T91" s="98">
        <v>0</v>
      </c>
      <c r="U91" s="75"/>
    </row>
    <row r="92" spans="1:21" ht="43.5" hidden="1" customHeight="1">
      <c r="A92" s="96" t="s">
        <v>786</v>
      </c>
      <c r="B92" s="75"/>
      <c r="C92" s="115" t="s">
        <v>787</v>
      </c>
      <c r="D92" s="75"/>
      <c r="E92" s="51"/>
      <c r="F92" s="48">
        <v>0</v>
      </c>
      <c r="G92" s="48">
        <v>0</v>
      </c>
      <c r="H92" s="48">
        <v>0</v>
      </c>
      <c r="I92" s="98">
        <v>0</v>
      </c>
      <c r="J92" s="83"/>
      <c r="K92" s="75"/>
      <c r="L92" s="48">
        <v>0</v>
      </c>
      <c r="M92" s="48">
        <v>0</v>
      </c>
      <c r="N92" s="48">
        <v>0</v>
      </c>
      <c r="O92" s="98">
        <v>0</v>
      </c>
      <c r="P92" s="83"/>
      <c r="Q92" s="83"/>
      <c r="R92" s="83"/>
      <c r="S92" s="75"/>
      <c r="T92" s="98">
        <v>0</v>
      </c>
      <c r="U92" s="75"/>
    </row>
    <row r="93" spans="1:21" ht="43.5" hidden="1" customHeight="1">
      <c r="A93" s="96" t="s">
        <v>788</v>
      </c>
      <c r="B93" s="75"/>
      <c r="C93" s="115" t="s">
        <v>789</v>
      </c>
      <c r="D93" s="75"/>
      <c r="E93" s="51"/>
      <c r="F93" s="48">
        <v>0</v>
      </c>
      <c r="G93" s="48">
        <v>0</v>
      </c>
      <c r="H93" s="48">
        <v>0</v>
      </c>
      <c r="I93" s="98">
        <v>0</v>
      </c>
      <c r="J93" s="83"/>
      <c r="K93" s="75"/>
      <c r="L93" s="48">
        <v>0</v>
      </c>
      <c r="M93" s="48">
        <v>0</v>
      </c>
      <c r="N93" s="48">
        <v>0</v>
      </c>
      <c r="O93" s="98">
        <v>0</v>
      </c>
      <c r="P93" s="83"/>
      <c r="Q93" s="83"/>
      <c r="R93" s="83"/>
      <c r="S93" s="75"/>
      <c r="T93" s="98">
        <v>0</v>
      </c>
      <c r="U93" s="75"/>
    </row>
    <row r="94" spans="1:21" ht="43.5" hidden="1" customHeight="1">
      <c r="A94" s="96" t="s">
        <v>790</v>
      </c>
      <c r="B94" s="75"/>
      <c r="C94" s="115" t="s">
        <v>791</v>
      </c>
      <c r="D94" s="75"/>
      <c r="E94" s="51"/>
      <c r="F94" s="48">
        <v>0</v>
      </c>
      <c r="G94" s="48">
        <v>0</v>
      </c>
      <c r="H94" s="48">
        <v>0</v>
      </c>
      <c r="I94" s="98">
        <v>0</v>
      </c>
      <c r="J94" s="83"/>
      <c r="K94" s="75"/>
      <c r="L94" s="48">
        <v>0</v>
      </c>
      <c r="M94" s="48">
        <v>0</v>
      </c>
      <c r="N94" s="48">
        <v>0</v>
      </c>
      <c r="O94" s="98">
        <v>0</v>
      </c>
      <c r="P94" s="83"/>
      <c r="Q94" s="83"/>
      <c r="R94" s="83"/>
      <c r="S94" s="75"/>
      <c r="T94" s="98">
        <v>0</v>
      </c>
      <c r="U94" s="75"/>
    </row>
    <row r="95" spans="1:21" ht="43.5" customHeight="1">
      <c r="A95" s="96" t="s">
        <v>792</v>
      </c>
      <c r="B95" s="75"/>
      <c r="C95" s="115" t="s">
        <v>793</v>
      </c>
      <c r="D95" s="75"/>
      <c r="E95" s="51" t="s">
        <v>617</v>
      </c>
      <c r="F95" s="48">
        <v>0</v>
      </c>
      <c r="G95" s="48">
        <v>0</v>
      </c>
      <c r="H95" s="52" t="s">
        <v>617</v>
      </c>
      <c r="I95" s="98">
        <v>0</v>
      </c>
      <c r="J95" s="83"/>
      <c r="K95" s="75"/>
      <c r="L95" s="48">
        <v>0</v>
      </c>
      <c r="M95" s="52" t="s">
        <v>617</v>
      </c>
      <c r="N95" s="48">
        <v>0</v>
      </c>
      <c r="O95" s="98">
        <v>0</v>
      </c>
      <c r="P95" s="83"/>
      <c r="Q95" s="83"/>
      <c r="R95" s="83"/>
      <c r="S95" s="75"/>
      <c r="T95" s="116" t="s">
        <v>617</v>
      </c>
      <c r="U95" s="75"/>
    </row>
    <row r="96" spans="1:21" ht="43.5" hidden="1" customHeight="1">
      <c r="A96" s="96" t="s">
        <v>794</v>
      </c>
      <c r="B96" s="75"/>
      <c r="C96" s="115" t="s">
        <v>795</v>
      </c>
      <c r="D96" s="75"/>
      <c r="E96" s="51" t="s">
        <v>796</v>
      </c>
      <c r="F96" s="48">
        <v>0</v>
      </c>
      <c r="G96" s="52" t="s">
        <v>617</v>
      </c>
      <c r="H96" s="48">
        <v>0</v>
      </c>
      <c r="I96" s="98">
        <v>0</v>
      </c>
      <c r="J96" s="83"/>
      <c r="K96" s="75"/>
      <c r="L96" s="52" t="s">
        <v>617</v>
      </c>
      <c r="M96" s="48">
        <v>0</v>
      </c>
      <c r="N96" s="48">
        <v>0</v>
      </c>
      <c r="O96" s="116" t="s">
        <v>617</v>
      </c>
      <c r="P96" s="83"/>
      <c r="Q96" s="83"/>
      <c r="R96" s="83"/>
      <c r="S96" s="75"/>
      <c r="T96" s="98">
        <v>0</v>
      </c>
      <c r="U96" s="75"/>
    </row>
    <row r="97" spans="1:21" ht="43.5" hidden="1" customHeight="1">
      <c r="A97" s="96" t="s">
        <v>797</v>
      </c>
      <c r="B97" s="75"/>
      <c r="C97" s="115" t="s">
        <v>798</v>
      </c>
      <c r="D97" s="75"/>
      <c r="E97" s="51" t="s">
        <v>799</v>
      </c>
      <c r="F97" s="48">
        <v>0</v>
      </c>
      <c r="G97" s="52" t="s">
        <v>617</v>
      </c>
      <c r="H97" s="48">
        <v>0</v>
      </c>
      <c r="I97" s="98">
        <v>0</v>
      </c>
      <c r="J97" s="83"/>
      <c r="K97" s="75"/>
      <c r="L97" s="52" t="s">
        <v>617</v>
      </c>
      <c r="M97" s="48">
        <v>0</v>
      </c>
      <c r="N97" s="48">
        <v>0</v>
      </c>
      <c r="O97" s="116" t="s">
        <v>617</v>
      </c>
      <c r="P97" s="83"/>
      <c r="Q97" s="83"/>
      <c r="R97" s="83"/>
      <c r="S97" s="75"/>
      <c r="T97" s="98">
        <v>0</v>
      </c>
      <c r="U97" s="75"/>
    </row>
    <row r="98" spans="1:21" ht="25.5" hidden="1" customHeight="1">
      <c r="A98" s="96" t="s">
        <v>800</v>
      </c>
      <c r="B98" s="75"/>
      <c r="C98" s="115" t="s">
        <v>801</v>
      </c>
      <c r="D98" s="75"/>
      <c r="E98" s="51" t="s">
        <v>802</v>
      </c>
      <c r="F98" s="48">
        <v>0</v>
      </c>
      <c r="G98" s="48">
        <v>0</v>
      </c>
      <c r="H98" s="52" t="s">
        <v>617</v>
      </c>
      <c r="I98" s="98">
        <v>0</v>
      </c>
      <c r="J98" s="83"/>
      <c r="K98" s="75"/>
      <c r="L98" s="48">
        <v>0</v>
      </c>
      <c r="M98" s="52" t="s">
        <v>617</v>
      </c>
      <c r="N98" s="48">
        <v>0</v>
      </c>
      <c r="O98" s="98">
        <v>0</v>
      </c>
      <c r="P98" s="83"/>
      <c r="Q98" s="83"/>
      <c r="R98" s="83"/>
      <c r="S98" s="75"/>
      <c r="T98" s="116" t="s">
        <v>617</v>
      </c>
      <c r="U98" s="75"/>
    </row>
    <row r="99" spans="1:21" ht="29.25" hidden="1" customHeight="1">
      <c r="A99" s="96" t="s">
        <v>803</v>
      </c>
      <c r="B99" s="75"/>
      <c r="C99" s="115" t="s">
        <v>804</v>
      </c>
      <c r="D99" s="75"/>
      <c r="E99" s="51"/>
      <c r="F99" s="48">
        <v>0</v>
      </c>
      <c r="G99" s="48">
        <v>0</v>
      </c>
      <c r="H99" s="48">
        <v>0</v>
      </c>
      <c r="I99" s="98">
        <v>0</v>
      </c>
      <c r="J99" s="83"/>
      <c r="K99" s="75"/>
      <c r="L99" s="48">
        <v>0</v>
      </c>
      <c r="M99" s="48">
        <v>0</v>
      </c>
      <c r="N99" s="48">
        <v>0</v>
      </c>
      <c r="O99" s="98">
        <v>0</v>
      </c>
      <c r="P99" s="83"/>
      <c r="Q99" s="83"/>
      <c r="R99" s="83"/>
      <c r="S99" s="75"/>
      <c r="T99" s="98">
        <v>0</v>
      </c>
      <c r="U99" s="75"/>
    </row>
    <row r="100" spans="1:21" ht="31.5" hidden="1" customHeight="1">
      <c r="A100" s="96" t="s">
        <v>805</v>
      </c>
      <c r="B100" s="75"/>
      <c r="C100" s="115" t="s">
        <v>785</v>
      </c>
      <c r="D100" s="75"/>
      <c r="E100" s="51"/>
      <c r="F100" s="48">
        <v>0</v>
      </c>
      <c r="G100" s="48">
        <v>0</v>
      </c>
      <c r="H100" s="48">
        <v>0</v>
      </c>
      <c r="I100" s="98">
        <v>0</v>
      </c>
      <c r="J100" s="83"/>
      <c r="K100" s="75"/>
      <c r="L100" s="48">
        <v>0</v>
      </c>
      <c r="M100" s="48">
        <v>0</v>
      </c>
      <c r="N100" s="48">
        <v>0</v>
      </c>
      <c r="O100" s="98">
        <v>0</v>
      </c>
      <c r="P100" s="83"/>
      <c r="Q100" s="83"/>
      <c r="R100" s="83"/>
      <c r="S100" s="75"/>
      <c r="T100" s="98">
        <v>0</v>
      </c>
      <c r="U100" s="75"/>
    </row>
    <row r="101" spans="1:21" s="59" customFormat="1" ht="25.5" hidden="1" customHeight="1">
      <c r="A101" s="96" t="s">
        <v>806</v>
      </c>
      <c r="B101" s="75"/>
      <c r="C101" s="115" t="s">
        <v>807</v>
      </c>
      <c r="D101" s="75"/>
      <c r="E101" s="51"/>
      <c r="F101" s="58">
        <v>0</v>
      </c>
      <c r="G101" s="58">
        <v>0</v>
      </c>
      <c r="H101" s="60">
        <v>0</v>
      </c>
      <c r="I101" s="98">
        <v>0</v>
      </c>
      <c r="J101" s="83"/>
      <c r="K101" s="75"/>
      <c r="L101" s="58">
        <v>0</v>
      </c>
      <c r="M101" s="60">
        <v>0</v>
      </c>
      <c r="N101" s="58">
        <v>0</v>
      </c>
      <c r="O101" s="98">
        <v>0</v>
      </c>
      <c r="P101" s="83"/>
      <c r="Q101" s="83"/>
      <c r="R101" s="83"/>
      <c r="S101" s="75"/>
      <c r="T101" s="116">
        <v>0</v>
      </c>
      <c r="U101" s="75"/>
    </row>
    <row r="102" spans="1:21" s="59" customFormat="1" ht="25.5" hidden="1" customHeight="1">
      <c r="A102" s="96" t="s">
        <v>808</v>
      </c>
      <c r="B102" s="75"/>
      <c r="C102" s="115" t="s">
        <v>789</v>
      </c>
      <c r="D102" s="75"/>
      <c r="E102" s="51"/>
      <c r="F102" s="58">
        <v>0</v>
      </c>
      <c r="G102" s="58">
        <v>0</v>
      </c>
      <c r="H102" s="60">
        <v>0</v>
      </c>
      <c r="I102" s="98">
        <v>0</v>
      </c>
      <c r="J102" s="83"/>
      <c r="K102" s="75"/>
      <c r="L102" s="58">
        <v>0</v>
      </c>
      <c r="M102" s="60">
        <v>0</v>
      </c>
      <c r="N102" s="58">
        <v>0</v>
      </c>
      <c r="O102" s="98">
        <v>0</v>
      </c>
      <c r="P102" s="83"/>
      <c r="Q102" s="83"/>
      <c r="R102" s="83"/>
      <c r="S102" s="75"/>
      <c r="T102" s="116">
        <v>0</v>
      </c>
      <c r="U102" s="75"/>
    </row>
    <row r="103" spans="1:21" s="59" customFormat="1" ht="25.5" hidden="1" customHeight="1">
      <c r="A103" s="96" t="s">
        <v>809</v>
      </c>
      <c r="B103" s="75"/>
      <c r="C103" s="115" t="s">
        <v>791</v>
      </c>
      <c r="D103" s="75"/>
      <c r="E103" s="51"/>
      <c r="F103" s="58">
        <v>0</v>
      </c>
      <c r="G103" s="58">
        <v>0</v>
      </c>
      <c r="H103" s="60">
        <v>0</v>
      </c>
      <c r="I103" s="98">
        <v>0</v>
      </c>
      <c r="J103" s="83"/>
      <c r="K103" s="75"/>
      <c r="L103" s="58">
        <v>0</v>
      </c>
      <c r="M103" s="60">
        <v>0</v>
      </c>
      <c r="N103" s="58">
        <v>0</v>
      </c>
      <c r="O103" s="98">
        <v>0</v>
      </c>
      <c r="P103" s="83"/>
      <c r="Q103" s="83"/>
      <c r="R103" s="83"/>
      <c r="S103" s="75"/>
      <c r="T103" s="116">
        <v>0</v>
      </c>
      <c r="U103" s="75"/>
    </row>
    <row r="104" spans="1:21" ht="43.5" customHeight="1">
      <c r="A104" s="96" t="s">
        <v>810</v>
      </c>
      <c r="B104" s="75"/>
      <c r="C104" s="115" t="s">
        <v>811</v>
      </c>
      <c r="D104" s="75"/>
      <c r="E104" s="51" t="s">
        <v>617</v>
      </c>
      <c r="F104" s="48">
        <v>7000</v>
      </c>
      <c r="G104" s="48">
        <v>7000</v>
      </c>
      <c r="H104" s="52" t="s">
        <v>617</v>
      </c>
      <c r="I104" s="98">
        <v>7000</v>
      </c>
      <c r="J104" s="83"/>
      <c r="K104" s="75"/>
      <c r="L104" s="48">
        <v>7000</v>
      </c>
      <c r="M104" s="52" t="s">
        <v>617</v>
      </c>
      <c r="N104" s="48">
        <v>710</v>
      </c>
      <c r="O104" s="98">
        <v>710</v>
      </c>
      <c r="P104" s="83"/>
      <c r="Q104" s="83"/>
      <c r="R104" s="83"/>
      <c r="S104" s="75"/>
      <c r="T104" s="116" t="s">
        <v>617</v>
      </c>
      <c r="U104" s="75"/>
    </row>
    <row r="105" spans="1:21" ht="43.5" customHeight="1">
      <c r="A105" s="96" t="s">
        <v>812</v>
      </c>
      <c r="B105" s="75"/>
      <c r="C105" s="115" t="s">
        <v>813</v>
      </c>
      <c r="D105" s="75"/>
      <c r="E105" s="51"/>
      <c r="F105" s="48">
        <v>0</v>
      </c>
      <c r="G105" s="48">
        <v>0</v>
      </c>
      <c r="H105" s="52" t="s">
        <v>617</v>
      </c>
      <c r="I105" s="98">
        <v>0</v>
      </c>
      <c r="J105" s="83"/>
      <c r="K105" s="75"/>
      <c r="L105" s="48">
        <v>0</v>
      </c>
      <c r="M105" s="52" t="s">
        <v>617</v>
      </c>
      <c r="N105" s="48">
        <v>0</v>
      </c>
      <c r="O105" s="98">
        <v>0</v>
      </c>
      <c r="P105" s="83"/>
      <c r="Q105" s="83"/>
      <c r="R105" s="83"/>
      <c r="S105" s="75"/>
      <c r="T105" s="116" t="s">
        <v>617</v>
      </c>
      <c r="U105" s="75"/>
    </row>
    <row r="106" spans="1:21" ht="43.5" hidden="1" customHeight="1">
      <c r="A106" s="96" t="s">
        <v>814</v>
      </c>
      <c r="B106" s="75"/>
      <c r="C106" s="115" t="s">
        <v>815</v>
      </c>
      <c r="D106" s="75"/>
      <c r="E106" s="51" t="s">
        <v>816</v>
      </c>
      <c r="F106" s="48">
        <v>0</v>
      </c>
      <c r="G106" s="48">
        <v>0</v>
      </c>
      <c r="H106" s="52" t="s">
        <v>617</v>
      </c>
      <c r="I106" s="98">
        <v>0</v>
      </c>
      <c r="J106" s="83"/>
      <c r="K106" s="75"/>
      <c r="L106" s="48">
        <v>0</v>
      </c>
      <c r="M106" s="52" t="s">
        <v>617</v>
      </c>
      <c r="N106" s="48">
        <v>0</v>
      </c>
      <c r="O106" s="98">
        <v>0</v>
      </c>
      <c r="P106" s="83"/>
      <c r="Q106" s="83"/>
      <c r="R106" s="83"/>
      <c r="S106" s="75"/>
      <c r="T106" s="116" t="s">
        <v>617</v>
      </c>
      <c r="U106" s="75"/>
    </row>
    <row r="107" spans="1:21" ht="43.5" hidden="1" customHeight="1">
      <c r="A107" s="96" t="s">
        <v>817</v>
      </c>
      <c r="B107" s="75"/>
      <c r="C107" s="115" t="s">
        <v>818</v>
      </c>
      <c r="D107" s="75"/>
      <c r="E107" s="51" t="s">
        <v>819</v>
      </c>
      <c r="F107" s="48">
        <v>0</v>
      </c>
      <c r="G107" s="48">
        <v>0</v>
      </c>
      <c r="H107" s="52" t="s">
        <v>617</v>
      </c>
      <c r="I107" s="98">
        <v>0</v>
      </c>
      <c r="J107" s="83"/>
      <c r="K107" s="75"/>
      <c r="L107" s="48">
        <v>0</v>
      </c>
      <c r="M107" s="52" t="s">
        <v>617</v>
      </c>
      <c r="N107" s="48">
        <v>0</v>
      </c>
      <c r="O107" s="98">
        <v>0</v>
      </c>
      <c r="P107" s="83"/>
      <c r="Q107" s="83"/>
      <c r="R107" s="83"/>
      <c r="S107" s="75"/>
      <c r="T107" s="116" t="s">
        <v>617</v>
      </c>
      <c r="U107" s="75"/>
    </row>
    <row r="108" spans="1:21" ht="43.5" customHeight="1">
      <c r="A108" s="96" t="s">
        <v>820</v>
      </c>
      <c r="B108" s="75"/>
      <c r="C108" s="115" t="s">
        <v>821</v>
      </c>
      <c r="D108" s="75"/>
      <c r="E108" s="51" t="s">
        <v>617</v>
      </c>
      <c r="F108" s="48">
        <v>7000</v>
      </c>
      <c r="G108" s="48">
        <v>7000</v>
      </c>
      <c r="H108" s="52" t="s">
        <v>617</v>
      </c>
      <c r="I108" s="98">
        <v>7000</v>
      </c>
      <c r="J108" s="83"/>
      <c r="K108" s="75"/>
      <c r="L108" s="48">
        <v>7000</v>
      </c>
      <c r="M108" s="52" t="s">
        <v>617</v>
      </c>
      <c r="N108" s="48">
        <v>710</v>
      </c>
      <c r="O108" s="98">
        <v>710</v>
      </c>
      <c r="P108" s="83"/>
      <c r="Q108" s="83"/>
      <c r="R108" s="83"/>
      <c r="S108" s="75"/>
      <c r="T108" s="116" t="s">
        <v>617</v>
      </c>
      <c r="U108" s="75"/>
    </row>
    <row r="109" spans="1:21" ht="34.5" customHeight="1">
      <c r="A109" s="96" t="s">
        <v>822</v>
      </c>
      <c r="B109" s="75"/>
      <c r="C109" s="115" t="s">
        <v>823</v>
      </c>
      <c r="D109" s="75"/>
      <c r="E109" s="51" t="s">
        <v>824</v>
      </c>
      <c r="F109" s="48">
        <v>0</v>
      </c>
      <c r="G109" s="48">
        <v>0</v>
      </c>
      <c r="H109" s="52" t="s">
        <v>617</v>
      </c>
      <c r="I109" s="98">
        <v>0</v>
      </c>
      <c r="J109" s="83"/>
      <c r="K109" s="75"/>
      <c r="L109" s="48">
        <v>0</v>
      </c>
      <c r="M109" s="52" t="s">
        <v>617</v>
      </c>
      <c r="N109" s="48">
        <v>0</v>
      </c>
      <c r="O109" s="98">
        <v>0</v>
      </c>
      <c r="P109" s="83"/>
      <c r="Q109" s="83"/>
      <c r="R109" s="83"/>
      <c r="S109" s="75"/>
      <c r="T109" s="116" t="s">
        <v>617</v>
      </c>
      <c r="U109" s="75"/>
    </row>
    <row r="110" spans="1:21" ht="34.5" customHeight="1">
      <c r="A110" s="96" t="s">
        <v>825</v>
      </c>
      <c r="B110" s="75"/>
      <c r="C110" s="115" t="s">
        <v>826</v>
      </c>
      <c r="D110" s="75"/>
      <c r="E110" s="51" t="s">
        <v>827</v>
      </c>
      <c r="F110" s="48">
        <v>0</v>
      </c>
      <c r="G110" s="48">
        <v>0</v>
      </c>
      <c r="H110" s="52" t="s">
        <v>617</v>
      </c>
      <c r="I110" s="98">
        <v>0</v>
      </c>
      <c r="J110" s="83"/>
      <c r="K110" s="75"/>
      <c r="L110" s="48">
        <v>0</v>
      </c>
      <c r="M110" s="52" t="s">
        <v>617</v>
      </c>
      <c r="N110" s="48">
        <v>0</v>
      </c>
      <c r="O110" s="98">
        <v>0</v>
      </c>
      <c r="P110" s="83"/>
      <c r="Q110" s="83"/>
      <c r="R110" s="83"/>
      <c r="S110" s="75"/>
      <c r="T110" s="116" t="s">
        <v>617</v>
      </c>
      <c r="U110" s="75"/>
    </row>
    <row r="111" spans="1:21" ht="27.75" customHeight="1">
      <c r="A111" s="96" t="s">
        <v>828</v>
      </c>
      <c r="B111" s="75"/>
      <c r="C111" s="115" t="s">
        <v>829</v>
      </c>
      <c r="D111" s="75"/>
      <c r="E111" s="51" t="s">
        <v>830</v>
      </c>
      <c r="F111" s="48">
        <v>0</v>
      </c>
      <c r="G111" s="48">
        <v>0</v>
      </c>
      <c r="H111" s="52" t="s">
        <v>617</v>
      </c>
      <c r="I111" s="98">
        <v>0</v>
      </c>
      <c r="J111" s="83"/>
      <c r="K111" s="75"/>
      <c r="L111" s="48">
        <v>0</v>
      </c>
      <c r="M111" s="52" t="s">
        <v>617</v>
      </c>
      <c r="N111" s="48">
        <v>0</v>
      </c>
      <c r="O111" s="98">
        <v>0</v>
      </c>
      <c r="P111" s="83"/>
      <c r="Q111" s="83"/>
      <c r="R111" s="83"/>
      <c r="S111" s="75"/>
      <c r="T111" s="116" t="s">
        <v>617</v>
      </c>
      <c r="U111" s="75"/>
    </row>
    <row r="112" spans="1:21" ht="27.75" customHeight="1">
      <c r="A112" s="96" t="s">
        <v>831</v>
      </c>
      <c r="B112" s="75"/>
      <c r="C112" s="115" t="s">
        <v>832</v>
      </c>
      <c r="D112" s="75"/>
      <c r="E112" s="51" t="s">
        <v>833</v>
      </c>
      <c r="F112" s="48">
        <v>7000</v>
      </c>
      <c r="G112" s="48">
        <v>7000</v>
      </c>
      <c r="H112" s="52" t="s">
        <v>617</v>
      </c>
      <c r="I112" s="98">
        <v>7000</v>
      </c>
      <c r="J112" s="83"/>
      <c r="K112" s="75"/>
      <c r="L112" s="48">
        <v>7000</v>
      </c>
      <c r="M112" s="52" t="s">
        <v>617</v>
      </c>
      <c r="N112" s="48">
        <v>710</v>
      </c>
      <c r="O112" s="98">
        <v>710</v>
      </c>
      <c r="P112" s="83"/>
      <c r="Q112" s="83"/>
      <c r="R112" s="83"/>
      <c r="S112" s="75"/>
      <c r="T112" s="116" t="s">
        <v>617</v>
      </c>
      <c r="U112" s="75"/>
    </row>
    <row r="113" spans="1:21" ht="24" customHeight="1">
      <c r="A113" s="96" t="s">
        <v>834</v>
      </c>
      <c r="B113" s="75"/>
      <c r="C113" s="115" t="s">
        <v>835</v>
      </c>
      <c r="D113" s="75"/>
      <c r="E113" s="51" t="s">
        <v>617</v>
      </c>
      <c r="F113" s="48">
        <v>0</v>
      </c>
      <c r="G113" s="48">
        <v>0</v>
      </c>
      <c r="H113" s="52" t="s">
        <v>617</v>
      </c>
      <c r="I113" s="98">
        <v>0</v>
      </c>
      <c r="J113" s="83"/>
      <c r="K113" s="75"/>
      <c r="L113" s="48">
        <v>0</v>
      </c>
      <c r="M113" s="52" t="s">
        <v>617</v>
      </c>
      <c r="N113" s="48">
        <v>0</v>
      </c>
      <c r="O113" s="98">
        <v>0</v>
      </c>
      <c r="P113" s="83"/>
      <c r="Q113" s="83"/>
      <c r="R113" s="83"/>
      <c r="S113" s="75"/>
      <c r="T113" s="116" t="s">
        <v>617</v>
      </c>
      <c r="U113" s="75"/>
    </row>
    <row r="114" spans="1:21" ht="24" customHeight="1">
      <c r="A114" s="96" t="s">
        <v>836</v>
      </c>
      <c r="B114" s="75"/>
      <c r="C114" s="115" t="s">
        <v>837</v>
      </c>
      <c r="D114" s="75"/>
      <c r="E114" s="51" t="s">
        <v>838</v>
      </c>
      <c r="F114" s="48">
        <v>0</v>
      </c>
      <c r="G114" s="48">
        <v>0</v>
      </c>
      <c r="H114" s="52" t="s">
        <v>617</v>
      </c>
      <c r="I114" s="98">
        <v>0</v>
      </c>
      <c r="J114" s="83"/>
      <c r="K114" s="75"/>
      <c r="L114" s="48">
        <v>0</v>
      </c>
      <c r="M114" s="52" t="s">
        <v>617</v>
      </c>
      <c r="N114" s="48">
        <v>0</v>
      </c>
      <c r="O114" s="98">
        <v>0</v>
      </c>
      <c r="P114" s="83"/>
      <c r="Q114" s="83"/>
      <c r="R114" s="83"/>
      <c r="S114" s="75"/>
      <c r="T114" s="116" t="s">
        <v>617</v>
      </c>
      <c r="U114" s="75"/>
    </row>
    <row r="115" spans="1:21" ht="43.5" customHeight="1">
      <c r="A115" s="96" t="s">
        <v>839</v>
      </c>
      <c r="B115" s="75"/>
      <c r="C115" s="115" t="s">
        <v>840</v>
      </c>
      <c r="D115" s="75"/>
      <c r="E115" s="51" t="s">
        <v>617</v>
      </c>
      <c r="F115" s="48">
        <v>260510</v>
      </c>
      <c r="G115" s="48">
        <v>260510</v>
      </c>
      <c r="H115" s="52" t="s">
        <v>617</v>
      </c>
      <c r="I115" s="98">
        <v>260510</v>
      </c>
      <c r="J115" s="83"/>
      <c r="K115" s="75"/>
      <c r="L115" s="48">
        <v>260510</v>
      </c>
      <c r="M115" s="52" t="s">
        <v>617</v>
      </c>
      <c r="N115" s="48">
        <v>4142.5</v>
      </c>
      <c r="O115" s="98">
        <v>4142.5</v>
      </c>
      <c r="P115" s="83"/>
      <c r="Q115" s="83"/>
      <c r="R115" s="83"/>
      <c r="S115" s="75"/>
      <c r="T115" s="116" t="s">
        <v>617</v>
      </c>
      <c r="U115" s="75"/>
    </row>
    <row r="116" spans="1:21" ht="43.5" customHeight="1">
      <c r="A116" s="96" t="s">
        <v>841</v>
      </c>
      <c r="B116" s="75"/>
      <c r="C116" s="115" t="s">
        <v>842</v>
      </c>
      <c r="D116" s="75"/>
      <c r="E116" s="51" t="s">
        <v>617</v>
      </c>
      <c r="F116" s="48">
        <v>500</v>
      </c>
      <c r="G116" s="48">
        <v>500</v>
      </c>
      <c r="H116" s="48">
        <v>0</v>
      </c>
      <c r="I116" s="98">
        <v>500</v>
      </c>
      <c r="J116" s="83"/>
      <c r="K116" s="75"/>
      <c r="L116" s="48">
        <v>500</v>
      </c>
      <c r="M116" s="48">
        <v>0</v>
      </c>
      <c r="N116" s="48">
        <v>0</v>
      </c>
      <c r="O116" s="98">
        <v>0</v>
      </c>
      <c r="P116" s="83"/>
      <c r="Q116" s="83"/>
      <c r="R116" s="83"/>
      <c r="S116" s="75"/>
      <c r="T116" s="98">
        <v>0</v>
      </c>
      <c r="U116" s="75"/>
    </row>
    <row r="117" spans="1:21" ht="43.5" customHeight="1">
      <c r="A117" s="96" t="s">
        <v>816</v>
      </c>
      <c r="B117" s="75"/>
      <c r="C117" s="115" t="s">
        <v>843</v>
      </c>
      <c r="D117" s="75"/>
      <c r="E117" s="51" t="s">
        <v>844</v>
      </c>
      <c r="F117" s="48">
        <v>0</v>
      </c>
      <c r="G117" s="48">
        <v>0</v>
      </c>
      <c r="H117" s="52" t="s">
        <v>617</v>
      </c>
      <c r="I117" s="98">
        <v>0</v>
      </c>
      <c r="J117" s="83"/>
      <c r="K117" s="75"/>
      <c r="L117" s="48">
        <v>0</v>
      </c>
      <c r="M117" s="52" t="s">
        <v>617</v>
      </c>
      <c r="N117" s="48">
        <v>0</v>
      </c>
      <c r="O117" s="98">
        <v>0</v>
      </c>
      <c r="P117" s="83"/>
      <c r="Q117" s="83"/>
      <c r="R117" s="83"/>
      <c r="S117" s="75"/>
      <c r="T117" s="116" t="s">
        <v>617</v>
      </c>
      <c r="U117" s="75"/>
    </row>
    <row r="118" spans="1:21" ht="43.5" customHeight="1">
      <c r="A118" s="96" t="s">
        <v>819</v>
      </c>
      <c r="B118" s="75"/>
      <c r="C118" s="115" t="s">
        <v>845</v>
      </c>
      <c r="D118" s="75"/>
      <c r="E118" s="51" t="s">
        <v>846</v>
      </c>
      <c r="F118" s="48">
        <v>500</v>
      </c>
      <c r="G118" s="48">
        <v>500</v>
      </c>
      <c r="H118" s="52" t="s">
        <v>617</v>
      </c>
      <c r="I118" s="98">
        <v>500</v>
      </c>
      <c r="J118" s="83"/>
      <c r="K118" s="75"/>
      <c r="L118" s="48">
        <v>500</v>
      </c>
      <c r="M118" s="52" t="s">
        <v>617</v>
      </c>
      <c r="N118" s="48">
        <v>0</v>
      </c>
      <c r="O118" s="98">
        <v>0</v>
      </c>
      <c r="P118" s="83"/>
      <c r="Q118" s="83"/>
      <c r="R118" s="83"/>
      <c r="S118" s="75"/>
      <c r="T118" s="116" t="s">
        <v>617</v>
      </c>
      <c r="U118" s="75"/>
    </row>
    <row r="119" spans="1:21" ht="43.5" customHeight="1">
      <c r="A119" s="96" t="s">
        <v>847</v>
      </c>
      <c r="B119" s="75"/>
      <c r="C119" s="115" t="s">
        <v>848</v>
      </c>
      <c r="D119" s="75"/>
      <c r="E119" s="51" t="s">
        <v>617</v>
      </c>
      <c r="F119" s="48">
        <v>20010</v>
      </c>
      <c r="G119" s="48">
        <v>20010</v>
      </c>
      <c r="H119" s="52" t="s">
        <v>617</v>
      </c>
      <c r="I119" s="98">
        <v>20010</v>
      </c>
      <c r="J119" s="83"/>
      <c r="K119" s="75"/>
      <c r="L119" s="48">
        <v>20010</v>
      </c>
      <c r="M119" s="52" t="s">
        <v>617</v>
      </c>
      <c r="N119" s="48">
        <v>4142.5</v>
      </c>
      <c r="O119" s="98">
        <v>4142.5</v>
      </c>
      <c r="P119" s="83"/>
      <c r="Q119" s="83"/>
      <c r="R119" s="83"/>
      <c r="S119" s="75"/>
      <c r="T119" s="116" t="s">
        <v>617</v>
      </c>
      <c r="U119" s="75"/>
    </row>
    <row r="120" spans="1:21" ht="31.5" customHeight="1">
      <c r="A120" s="96" t="s">
        <v>849</v>
      </c>
      <c r="B120" s="75"/>
      <c r="C120" s="115" t="s">
        <v>850</v>
      </c>
      <c r="D120" s="75"/>
      <c r="E120" s="51" t="s">
        <v>851</v>
      </c>
      <c r="F120" s="48">
        <v>0</v>
      </c>
      <c r="G120" s="48">
        <v>0</v>
      </c>
      <c r="H120" s="52" t="s">
        <v>617</v>
      </c>
      <c r="I120" s="98">
        <v>0</v>
      </c>
      <c r="J120" s="83"/>
      <c r="K120" s="75"/>
      <c r="L120" s="48">
        <v>0</v>
      </c>
      <c r="M120" s="52" t="s">
        <v>617</v>
      </c>
      <c r="N120" s="48">
        <v>0</v>
      </c>
      <c r="O120" s="98">
        <v>0</v>
      </c>
      <c r="P120" s="83"/>
      <c r="Q120" s="83"/>
      <c r="R120" s="83"/>
      <c r="S120" s="75"/>
      <c r="T120" s="116" t="s">
        <v>617</v>
      </c>
      <c r="U120" s="75"/>
    </row>
    <row r="121" spans="1:21" ht="31.5" customHeight="1">
      <c r="A121" s="96" t="s">
        <v>852</v>
      </c>
      <c r="B121" s="75"/>
      <c r="C121" s="115" t="s">
        <v>853</v>
      </c>
      <c r="D121" s="75"/>
      <c r="E121" s="51" t="s">
        <v>854</v>
      </c>
      <c r="F121" s="48">
        <v>1000</v>
      </c>
      <c r="G121" s="48">
        <v>1000</v>
      </c>
      <c r="H121" s="52" t="s">
        <v>617</v>
      </c>
      <c r="I121" s="98">
        <v>1000</v>
      </c>
      <c r="J121" s="83"/>
      <c r="K121" s="75"/>
      <c r="L121" s="48">
        <v>1000</v>
      </c>
      <c r="M121" s="52" t="s">
        <v>617</v>
      </c>
      <c r="N121" s="48">
        <v>32</v>
      </c>
      <c r="O121" s="98">
        <v>32</v>
      </c>
      <c r="P121" s="83"/>
      <c r="Q121" s="83"/>
      <c r="R121" s="83"/>
      <c r="S121" s="75"/>
      <c r="T121" s="116" t="s">
        <v>617</v>
      </c>
      <c r="U121" s="75"/>
    </row>
    <row r="122" spans="1:21" ht="31.5" customHeight="1">
      <c r="A122" s="96" t="s">
        <v>855</v>
      </c>
      <c r="B122" s="75"/>
      <c r="C122" s="115" t="s">
        <v>856</v>
      </c>
      <c r="D122" s="75"/>
      <c r="E122" s="51" t="s">
        <v>857</v>
      </c>
      <c r="F122" s="48">
        <v>19010</v>
      </c>
      <c r="G122" s="48">
        <v>19010</v>
      </c>
      <c r="H122" s="52" t="s">
        <v>617</v>
      </c>
      <c r="I122" s="98">
        <v>19010</v>
      </c>
      <c r="J122" s="83"/>
      <c r="K122" s="75"/>
      <c r="L122" s="48">
        <v>19010</v>
      </c>
      <c r="M122" s="52" t="s">
        <v>617</v>
      </c>
      <c r="N122" s="48">
        <v>4110.5</v>
      </c>
      <c r="O122" s="98">
        <v>4110.5</v>
      </c>
      <c r="P122" s="83"/>
      <c r="Q122" s="83"/>
      <c r="R122" s="83"/>
      <c r="S122" s="75"/>
      <c r="T122" s="116" t="s">
        <v>617</v>
      </c>
      <c r="U122" s="75"/>
    </row>
    <row r="123" spans="1:21" ht="43.5" customHeight="1">
      <c r="A123" s="96" t="s">
        <v>858</v>
      </c>
      <c r="B123" s="75"/>
      <c r="C123" s="115" t="s">
        <v>859</v>
      </c>
      <c r="D123" s="75"/>
      <c r="E123" s="51" t="s">
        <v>860</v>
      </c>
      <c r="F123" s="48">
        <v>0</v>
      </c>
      <c r="G123" s="48">
        <v>0</v>
      </c>
      <c r="H123" s="52" t="s">
        <v>617</v>
      </c>
      <c r="I123" s="98">
        <v>0</v>
      </c>
      <c r="J123" s="83"/>
      <c r="K123" s="75"/>
      <c r="L123" s="48">
        <v>0</v>
      </c>
      <c r="M123" s="52" t="s">
        <v>617</v>
      </c>
      <c r="N123" s="48">
        <v>0</v>
      </c>
      <c r="O123" s="98">
        <v>0</v>
      </c>
      <c r="P123" s="83"/>
      <c r="Q123" s="83"/>
      <c r="R123" s="83"/>
      <c r="S123" s="75"/>
      <c r="T123" s="116" t="s">
        <v>617</v>
      </c>
      <c r="U123" s="75"/>
    </row>
    <row r="124" spans="1:21" ht="43.5" customHeight="1">
      <c r="A124" s="96" t="s">
        <v>861</v>
      </c>
      <c r="B124" s="75"/>
      <c r="C124" s="115" t="s">
        <v>862</v>
      </c>
      <c r="D124" s="75"/>
      <c r="E124" s="51" t="s">
        <v>617</v>
      </c>
      <c r="F124" s="48">
        <v>0</v>
      </c>
      <c r="G124" s="48">
        <v>0</v>
      </c>
      <c r="H124" s="52" t="s">
        <v>617</v>
      </c>
      <c r="I124" s="98">
        <v>0</v>
      </c>
      <c r="J124" s="83"/>
      <c r="K124" s="75"/>
      <c r="L124" s="48">
        <v>0</v>
      </c>
      <c r="M124" s="52" t="s">
        <v>617</v>
      </c>
      <c r="N124" s="48">
        <v>0</v>
      </c>
      <c r="O124" s="98">
        <v>0</v>
      </c>
      <c r="P124" s="83"/>
      <c r="Q124" s="83"/>
      <c r="R124" s="83"/>
      <c r="S124" s="75"/>
      <c r="T124" s="116" t="s">
        <v>617</v>
      </c>
      <c r="U124" s="75"/>
    </row>
    <row r="125" spans="1:21" ht="43.5" customHeight="1">
      <c r="A125" s="96" t="s">
        <v>863</v>
      </c>
      <c r="B125" s="75"/>
      <c r="C125" s="115" t="s">
        <v>864</v>
      </c>
      <c r="D125" s="75"/>
      <c r="E125" s="51" t="s">
        <v>865</v>
      </c>
      <c r="F125" s="48">
        <v>0</v>
      </c>
      <c r="G125" s="48">
        <v>0</v>
      </c>
      <c r="H125" s="52" t="s">
        <v>617</v>
      </c>
      <c r="I125" s="98">
        <v>0</v>
      </c>
      <c r="J125" s="83"/>
      <c r="K125" s="75"/>
      <c r="L125" s="48">
        <v>0</v>
      </c>
      <c r="M125" s="52" t="s">
        <v>617</v>
      </c>
      <c r="N125" s="48">
        <v>0</v>
      </c>
      <c r="O125" s="98">
        <v>0</v>
      </c>
      <c r="P125" s="83"/>
      <c r="Q125" s="83"/>
      <c r="R125" s="83"/>
      <c r="S125" s="75"/>
      <c r="T125" s="116" t="s">
        <v>617</v>
      </c>
      <c r="U125" s="75"/>
    </row>
    <row r="126" spans="1:21" ht="43.5" customHeight="1">
      <c r="A126" s="96" t="s">
        <v>866</v>
      </c>
      <c r="B126" s="75"/>
      <c r="C126" s="115" t="s">
        <v>867</v>
      </c>
      <c r="D126" s="75"/>
      <c r="E126" s="51" t="s">
        <v>617</v>
      </c>
      <c r="F126" s="48">
        <v>5000</v>
      </c>
      <c r="G126" s="48">
        <v>5000</v>
      </c>
      <c r="H126" s="52" t="s">
        <v>617</v>
      </c>
      <c r="I126" s="98">
        <v>5000</v>
      </c>
      <c r="J126" s="83"/>
      <c r="K126" s="75"/>
      <c r="L126" s="48">
        <v>5000</v>
      </c>
      <c r="M126" s="52" t="s">
        <v>617</v>
      </c>
      <c r="N126" s="48">
        <v>0</v>
      </c>
      <c r="O126" s="98">
        <v>0</v>
      </c>
      <c r="P126" s="83"/>
      <c r="Q126" s="83"/>
      <c r="R126" s="83"/>
      <c r="S126" s="75"/>
      <c r="T126" s="116" t="s">
        <v>617</v>
      </c>
      <c r="U126" s="75"/>
    </row>
    <row r="127" spans="1:21" ht="43.5" customHeight="1">
      <c r="A127" s="96" t="s">
        <v>838</v>
      </c>
      <c r="B127" s="75"/>
      <c r="C127" s="115" t="s">
        <v>868</v>
      </c>
      <c r="D127" s="75"/>
      <c r="E127" s="51" t="s">
        <v>869</v>
      </c>
      <c r="F127" s="48">
        <v>5000</v>
      </c>
      <c r="G127" s="48">
        <v>5000</v>
      </c>
      <c r="H127" s="52" t="s">
        <v>617</v>
      </c>
      <c r="I127" s="98">
        <v>5000</v>
      </c>
      <c r="J127" s="83"/>
      <c r="K127" s="75"/>
      <c r="L127" s="48">
        <v>5000</v>
      </c>
      <c r="M127" s="52" t="s">
        <v>617</v>
      </c>
      <c r="N127" s="48">
        <v>0</v>
      </c>
      <c r="O127" s="98">
        <v>0</v>
      </c>
      <c r="P127" s="83"/>
      <c r="Q127" s="83"/>
      <c r="R127" s="83"/>
      <c r="S127" s="75"/>
      <c r="T127" s="116" t="s">
        <v>617</v>
      </c>
      <c r="U127" s="75"/>
    </row>
    <row r="128" spans="1:21" ht="43.5" customHeight="1">
      <c r="A128" s="96" t="s">
        <v>870</v>
      </c>
      <c r="B128" s="75"/>
      <c r="C128" s="115" t="s">
        <v>871</v>
      </c>
      <c r="D128" s="75"/>
      <c r="E128" s="51" t="s">
        <v>872</v>
      </c>
      <c r="F128" s="48">
        <v>0</v>
      </c>
      <c r="G128" s="48">
        <v>0</v>
      </c>
      <c r="H128" s="52" t="s">
        <v>617</v>
      </c>
      <c r="I128" s="98">
        <v>0</v>
      </c>
      <c r="J128" s="83"/>
      <c r="K128" s="75"/>
      <c r="L128" s="48">
        <v>0</v>
      </c>
      <c r="M128" s="52" t="s">
        <v>617</v>
      </c>
      <c r="N128" s="48">
        <v>0</v>
      </c>
      <c r="O128" s="98">
        <v>0</v>
      </c>
      <c r="P128" s="83"/>
      <c r="Q128" s="83"/>
      <c r="R128" s="83"/>
      <c r="S128" s="75"/>
      <c r="T128" s="116" t="s">
        <v>617</v>
      </c>
      <c r="U128" s="75"/>
    </row>
    <row r="129" spans="1:21" ht="43.5" customHeight="1">
      <c r="A129" s="96" t="s">
        <v>873</v>
      </c>
      <c r="B129" s="75"/>
      <c r="C129" s="115" t="s">
        <v>874</v>
      </c>
      <c r="D129" s="75"/>
      <c r="E129" s="51" t="s">
        <v>617</v>
      </c>
      <c r="F129" s="48">
        <v>0</v>
      </c>
      <c r="G129" s="48">
        <v>0</v>
      </c>
      <c r="H129" s="52" t="s">
        <v>617</v>
      </c>
      <c r="I129" s="98">
        <v>0</v>
      </c>
      <c r="J129" s="83"/>
      <c r="K129" s="75"/>
      <c r="L129" s="48">
        <v>0</v>
      </c>
      <c r="M129" s="52" t="s">
        <v>617</v>
      </c>
      <c r="N129" s="48">
        <v>0</v>
      </c>
      <c r="O129" s="98">
        <v>0</v>
      </c>
      <c r="P129" s="83"/>
      <c r="Q129" s="83"/>
      <c r="R129" s="83"/>
      <c r="S129" s="75"/>
      <c r="T129" s="116" t="s">
        <v>617</v>
      </c>
      <c r="U129" s="75"/>
    </row>
    <row r="130" spans="1:21" ht="43.5" customHeight="1">
      <c r="A130" s="96" t="s">
        <v>875</v>
      </c>
      <c r="B130" s="75"/>
      <c r="C130" s="115" t="s">
        <v>876</v>
      </c>
      <c r="D130" s="75"/>
      <c r="E130" s="51" t="s">
        <v>877</v>
      </c>
      <c r="F130" s="48">
        <v>0</v>
      </c>
      <c r="G130" s="48">
        <v>0</v>
      </c>
      <c r="H130" s="52" t="s">
        <v>617</v>
      </c>
      <c r="I130" s="98">
        <v>0</v>
      </c>
      <c r="J130" s="83"/>
      <c r="K130" s="75"/>
      <c r="L130" s="48">
        <v>0</v>
      </c>
      <c r="M130" s="52" t="s">
        <v>617</v>
      </c>
      <c r="N130" s="48">
        <v>0</v>
      </c>
      <c r="O130" s="98">
        <v>0</v>
      </c>
      <c r="P130" s="83"/>
      <c r="Q130" s="83"/>
      <c r="R130" s="83"/>
      <c r="S130" s="75"/>
      <c r="T130" s="116" t="s">
        <v>617</v>
      </c>
      <c r="U130" s="75"/>
    </row>
    <row r="131" spans="1:21" ht="36.75" customHeight="1">
      <c r="A131" s="96" t="s">
        <v>878</v>
      </c>
      <c r="B131" s="75"/>
      <c r="C131" s="115" t="s">
        <v>879</v>
      </c>
      <c r="D131" s="75"/>
      <c r="E131" s="51" t="s">
        <v>617</v>
      </c>
      <c r="F131" s="48">
        <v>0</v>
      </c>
      <c r="G131" s="48">
        <v>0</v>
      </c>
      <c r="H131" s="52" t="s">
        <v>617</v>
      </c>
      <c r="I131" s="98">
        <v>0</v>
      </c>
      <c r="J131" s="83"/>
      <c r="K131" s="75"/>
      <c r="L131" s="48">
        <v>0</v>
      </c>
      <c r="M131" s="52" t="s">
        <v>617</v>
      </c>
      <c r="N131" s="48">
        <v>0</v>
      </c>
      <c r="O131" s="98">
        <v>0</v>
      </c>
      <c r="P131" s="83"/>
      <c r="Q131" s="83"/>
      <c r="R131" s="83"/>
      <c r="S131" s="75"/>
      <c r="T131" s="116" t="s">
        <v>617</v>
      </c>
      <c r="U131" s="75"/>
    </row>
    <row r="132" spans="1:21" ht="36.75" customHeight="1">
      <c r="A132" s="96" t="s">
        <v>880</v>
      </c>
      <c r="B132" s="75"/>
      <c r="C132" s="115" t="s">
        <v>881</v>
      </c>
      <c r="D132" s="75"/>
      <c r="E132" s="51" t="s">
        <v>882</v>
      </c>
      <c r="F132" s="48">
        <v>0</v>
      </c>
      <c r="G132" s="48">
        <v>0</v>
      </c>
      <c r="H132" s="52" t="s">
        <v>617</v>
      </c>
      <c r="I132" s="98">
        <v>0</v>
      </c>
      <c r="J132" s="83"/>
      <c r="K132" s="75"/>
      <c r="L132" s="48">
        <v>0</v>
      </c>
      <c r="M132" s="52" t="s">
        <v>617</v>
      </c>
      <c r="N132" s="48">
        <v>0</v>
      </c>
      <c r="O132" s="98">
        <v>0</v>
      </c>
      <c r="P132" s="83"/>
      <c r="Q132" s="83"/>
      <c r="R132" s="83"/>
      <c r="S132" s="75"/>
      <c r="T132" s="116" t="s">
        <v>617</v>
      </c>
      <c r="U132" s="75"/>
    </row>
    <row r="133" spans="1:21" ht="36.75" customHeight="1">
      <c r="A133" s="96" t="s">
        <v>883</v>
      </c>
      <c r="B133" s="75"/>
      <c r="C133" s="115" t="s">
        <v>884</v>
      </c>
      <c r="D133" s="75"/>
      <c r="E133" s="51" t="s">
        <v>617</v>
      </c>
      <c r="F133" s="48">
        <v>235000</v>
      </c>
      <c r="G133" s="48">
        <v>235000</v>
      </c>
      <c r="H133" s="48">
        <v>0</v>
      </c>
      <c r="I133" s="98">
        <v>235000</v>
      </c>
      <c r="J133" s="83"/>
      <c r="K133" s="75"/>
      <c r="L133" s="48">
        <v>235000</v>
      </c>
      <c r="M133" s="48">
        <v>0</v>
      </c>
      <c r="N133" s="48">
        <v>0</v>
      </c>
      <c r="O133" s="98">
        <v>0</v>
      </c>
      <c r="P133" s="83"/>
      <c r="Q133" s="83"/>
      <c r="R133" s="83"/>
      <c r="S133" s="75"/>
      <c r="T133" s="98">
        <v>0</v>
      </c>
      <c r="U133" s="75"/>
    </row>
    <row r="134" spans="1:21" ht="36.75" customHeight="1">
      <c r="A134" s="96" t="s">
        <v>885</v>
      </c>
      <c r="B134" s="75"/>
      <c r="C134" s="115" t="s">
        <v>886</v>
      </c>
      <c r="D134" s="75"/>
      <c r="E134" s="51" t="s">
        <v>887</v>
      </c>
      <c r="F134" s="48">
        <v>235000</v>
      </c>
      <c r="G134" s="48">
        <v>235000</v>
      </c>
      <c r="H134" s="52" t="s">
        <v>617</v>
      </c>
      <c r="I134" s="98">
        <v>235000</v>
      </c>
      <c r="J134" s="83"/>
      <c r="K134" s="75"/>
      <c r="L134" s="48">
        <v>235000</v>
      </c>
      <c r="M134" s="52" t="s">
        <v>617</v>
      </c>
      <c r="N134" s="48">
        <v>0</v>
      </c>
      <c r="O134" s="98">
        <v>0</v>
      </c>
      <c r="P134" s="83"/>
      <c r="Q134" s="83"/>
      <c r="R134" s="83"/>
      <c r="S134" s="75"/>
      <c r="T134" s="116" t="s">
        <v>617</v>
      </c>
      <c r="U134" s="75"/>
    </row>
    <row r="135" spans="1:21" ht="36.75" customHeight="1">
      <c r="A135" s="96" t="s">
        <v>888</v>
      </c>
      <c r="B135" s="75"/>
      <c r="C135" s="115" t="s">
        <v>889</v>
      </c>
      <c r="D135" s="75"/>
      <c r="E135" s="51" t="s">
        <v>887</v>
      </c>
      <c r="F135" s="48">
        <v>0</v>
      </c>
      <c r="G135" s="52" t="s">
        <v>617</v>
      </c>
      <c r="H135" s="48">
        <v>0</v>
      </c>
      <c r="I135" s="98">
        <v>0</v>
      </c>
      <c r="J135" s="83"/>
      <c r="K135" s="75"/>
      <c r="L135" s="52" t="s">
        <v>617</v>
      </c>
      <c r="M135" s="48">
        <v>0</v>
      </c>
      <c r="N135" s="48">
        <v>0</v>
      </c>
      <c r="O135" s="116" t="s">
        <v>617</v>
      </c>
      <c r="P135" s="83"/>
      <c r="Q135" s="83"/>
      <c r="R135" s="83"/>
      <c r="S135" s="75"/>
      <c r="T135" s="98">
        <v>0</v>
      </c>
      <c r="U135" s="75"/>
    </row>
    <row r="136" spans="1:21" ht="43.5" customHeight="1">
      <c r="A136" s="96" t="s">
        <v>890</v>
      </c>
      <c r="B136" s="75"/>
      <c r="C136" s="115" t="s">
        <v>891</v>
      </c>
      <c r="D136" s="75"/>
      <c r="E136" s="51" t="s">
        <v>617</v>
      </c>
      <c r="F136" s="48">
        <v>0</v>
      </c>
      <c r="G136" s="48">
        <v>0</v>
      </c>
      <c r="H136" s="52" t="s">
        <v>617</v>
      </c>
      <c r="I136" s="98">
        <v>0</v>
      </c>
      <c r="J136" s="83"/>
      <c r="K136" s="75"/>
      <c r="L136" s="48">
        <v>0</v>
      </c>
      <c r="M136" s="52" t="s">
        <v>617</v>
      </c>
      <c r="N136" s="48">
        <v>0</v>
      </c>
      <c r="O136" s="98">
        <v>0</v>
      </c>
      <c r="P136" s="83"/>
      <c r="Q136" s="83"/>
      <c r="R136" s="83"/>
      <c r="S136" s="75"/>
      <c r="T136" s="116" t="s">
        <v>617</v>
      </c>
      <c r="U136" s="75"/>
    </row>
    <row r="137" spans="1:21" ht="43.5" customHeight="1">
      <c r="A137" s="96" t="s">
        <v>892</v>
      </c>
      <c r="B137" s="75"/>
      <c r="C137" s="115" t="s">
        <v>893</v>
      </c>
      <c r="D137" s="75"/>
      <c r="E137" s="51" t="s">
        <v>617</v>
      </c>
      <c r="F137" s="48">
        <v>4040007.2</v>
      </c>
      <c r="G137" s="52" t="s">
        <v>617</v>
      </c>
      <c r="H137" s="48">
        <v>4040007.2</v>
      </c>
      <c r="I137" s="98">
        <v>4040007.2</v>
      </c>
      <c r="J137" s="83"/>
      <c r="K137" s="75"/>
      <c r="L137" s="52" t="s">
        <v>617</v>
      </c>
      <c r="M137" s="48">
        <v>4040007.2</v>
      </c>
      <c r="N137" s="48">
        <v>89348.407000000007</v>
      </c>
      <c r="O137" s="116" t="s">
        <v>617</v>
      </c>
      <c r="P137" s="83"/>
      <c r="Q137" s="83"/>
      <c r="R137" s="83"/>
      <c r="S137" s="75"/>
      <c r="T137" s="98">
        <v>89348.407000000007</v>
      </c>
      <c r="U137" s="75"/>
    </row>
    <row r="138" spans="1:21" ht="43.5" customHeight="1">
      <c r="A138" s="96" t="s">
        <v>894</v>
      </c>
      <c r="B138" s="75"/>
      <c r="C138" s="115" t="s">
        <v>895</v>
      </c>
      <c r="D138" s="75"/>
      <c r="E138" s="51" t="s">
        <v>617</v>
      </c>
      <c r="F138" s="48">
        <v>4040007.2</v>
      </c>
      <c r="G138" s="52" t="s">
        <v>617</v>
      </c>
      <c r="H138" s="48">
        <v>4040007.2</v>
      </c>
      <c r="I138" s="98">
        <v>4040007.2</v>
      </c>
      <c r="J138" s="83"/>
      <c r="K138" s="75"/>
      <c r="L138" s="52" t="s">
        <v>617</v>
      </c>
      <c r="M138" s="48">
        <v>4040007.2</v>
      </c>
      <c r="N138" s="48">
        <v>89348.407000000007</v>
      </c>
      <c r="O138" s="116" t="s">
        <v>617</v>
      </c>
      <c r="P138" s="83"/>
      <c r="Q138" s="83"/>
      <c r="R138" s="83"/>
      <c r="S138" s="75"/>
      <c r="T138" s="98">
        <v>89348.407000000007</v>
      </c>
      <c r="U138" s="75"/>
    </row>
    <row r="139" spans="1:21" ht="43.5" customHeight="1">
      <c r="A139" s="96" t="s">
        <v>896</v>
      </c>
      <c r="B139" s="75"/>
      <c r="C139" s="115" t="s">
        <v>897</v>
      </c>
      <c r="D139" s="75"/>
      <c r="E139" s="51" t="s">
        <v>617</v>
      </c>
      <c r="F139" s="48">
        <v>3745749.2</v>
      </c>
      <c r="G139" s="48">
        <v>0</v>
      </c>
      <c r="H139" s="48">
        <v>3745749.2</v>
      </c>
      <c r="I139" s="98">
        <v>3741369.2</v>
      </c>
      <c r="J139" s="83"/>
      <c r="K139" s="75"/>
      <c r="L139" s="48">
        <v>0</v>
      </c>
      <c r="M139" s="48">
        <v>3741369.2</v>
      </c>
      <c r="N139" s="48">
        <v>70365.807000000001</v>
      </c>
      <c r="O139" s="98">
        <v>0</v>
      </c>
      <c r="P139" s="83"/>
      <c r="Q139" s="83"/>
      <c r="R139" s="83"/>
      <c r="S139" s="75"/>
      <c r="T139" s="98">
        <v>70365.807000000001</v>
      </c>
      <c r="U139" s="75"/>
    </row>
    <row r="140" spans="1:21" ht="18.75" customHeight="1">
      <c r="A140" s="96" t="s">
        <v>898</v>
      </c>
      <c r="B140" s="75"/>
      <c r="C140" s="115" t="s">
        <v>899</v>
      </c>
      <c r="D140" s="75"/>
      <c r="E140" s="51" t="s">
        <v>898</v>
      </c>
      <c r="F140" s="48">
        <v>0</v>
      </c>
      <c r="G140" s="52" t="s">
        <v>617</v>
      </c>
      <c r="H140" s="48">
        <v>0</v>
      </c>
      <c r="I140" s="98">
        <v>0</v>
      </c>
      <c r="J140" s="83"/>
      <c r="K140" s="75"/>
      <c r="L140" s="52" t="s">
        <v>617</v>
      </c>
      <c r="M140" s="48">
        <v>0</v>
      </c>
      <c r="N140" s="48">
        <v>0</v>
      </c>
      <c r="O140" s="116" t="s">
        <v>617</v>
      </c>
      <c r="P140" s="83"/>
      <c r="Q140" s="83"/>
      <c r="R140" s="83"/>
      <c r="S140" s="75"/>
      <c r="T140" s="98">
        <v>0</v>
      </c>
      <c r="U140" s="75"/>
    </row>
    <row r="141" spans="1:21" ht="18.75" customHeight="1">
      <c r="A141" s="96" t="s">
        <v>900</v>
      </c>
      <c r="B141" s="75"/>
      <c r="C141" s="115" t="s">
        <v>901</v>
      </c>
      <c r="D141" s="75"/>
      <c r="E141" s="51" t="s">
        <v>900</v>
      </c>
      <c r="F141" s="48">
        <v>1184200</v>
      </c>
      <c r="G141" s="52" t="s">
        <v>617</v>
      </c>
      <c r="H141" s="48">
        <v>1184200</v>
      </c>
      <c r="I141" s="98">
        <v>1195251</v>
      </c>
      <c r="J141" s="83"/>
      <c r="K141" s="75"/>
      <c r="L141" s="52" t="s">
        <v>617</v>
      </c>
      <c r="M141" s="48">
        <v>1195251</v>
      </c>
      <c r="N141" s="48">
        <v>19788.885999999999</v>
      </c>
      <c r="O141" s="116" t="s">
        <v>617</v>
      </c>
      <c r="P141" s="83"/>
      <c r="Q141" s="83"/>
      <c r="R141" s="83"/>
      <c r="S141" s="75"/>
      <c r="T141" s="98">
        <v>19788.885999999999</v>
      </c>
      <c r="U141" s="75"/>
    </row>
    <row r="142" spans="1:21" ht="32.25" customHeight="1">
      <c r="A142" s="96" t="s">
        <v>902</v>
      </c>
      <c r="B142" s="75"/>
      <c r="C142" s="115" t="s">
        <v>903</v>
      </c>
      <c r="D142" s="75"/>
      <c r="E142" s="51" t="s">
        <v>902</v>
      </c>
      <c r="F142" s="48">
        <v>2561549.2000000002</v>
      </c>
      <c r="G142" s="52" t="s">
        <v>617</v>
      </c>
      <c r="H142" s="48">
        <v>2561549.2000000002</v>
      </c>
      <c r="I142" s="98">
        <v>2546118.2000000002</v>
      </c>
      <c r="J142" s="83"/>
      <c r="K142" s="75"/>
      <c r="L142" s="52" t="s">
        <v>617</v>
      </c>
      <c r="M142" s="48">
        <v>2546118.2000000002</v>
      </c>
      <c r="N142" s="48">
        <v>50576.921000000002</v>
      </c>
      <c r="O142" s="116" t="s">
        <v>617</v>
      </c>
      <c r="P142" s="83"/>
      <c r="Q142" s="83"/>
      <c r="R142" s="83"/>
      <c r="S142" s="75"/>
      <c r="T142" s="98">
        <v>50576.921000000002</v>
      </c>
      <c r="U142" s="75"/>
    </row>
    <row r="143" spans="1:21" ht="43.5" customHeight="1">
      <c r="A143" s="96" t="s">
        <v>904</v>
      </c>
      <c r="B143" s="75"/>
      <c r="C143" s="115" t="s">
        <v>905</v>
      </c>
      <c r="D143" s="75"/>
      <c r="E143" s="51" t="s">
        <v>617</v>
      </c>
      <c r="F143" s="48">
        <v>230000</v>
      </c>
      <c r="G143" s="52" t="s">
        <v>617</v>
      </c>
      <c r="H143" s="48">
        <v>230000</v>
      </c>
      <c r="I143" s="98">
        <v>230000</v>
      </c>
      <c r="J143" s="83"/>
      <c r="K143" s="75"/>
      <c r="L143" s="52" t="s">
        <v>617</v>
      </c>
      <c r="M143" s="48">
        <v>230000</v>
      </c>
      <c r="N143" s="48">
        <v>2620</v>
      </c>
      <c r="O143" s="116" t="s">
        <v>617</v>
      </c>
      <c r="P143" s="83"/>
      <c r="Q143" s="83"/>
      <c r="R143" s="83"/>
      <c r="S143" s="75"/>
      <c r="T143" s="98">
        <v>2620</v>
      </c>
      <c r="U143" s="75"/>
    </row>
    <row r="144" spans="1:21">
      <c r="A144" s="96" t="s">
        <v>906</v>
      </c>
      <c r="B144" s="75"/>
      <c r="C144" s="115" t="s">
        <v>907</v>
      </c>
      <c r="D144" s="75"/>
      <c r="E144" s="51" t="s">
        <v>906</v>
      </c>
      <c r="F144" s="48">
        <v>70000</v>
      </c>
      <c r="G144" s="52" t="s">
        <v>617</v>
      </c>
      <c r="H144" s="48">
        <v>70000</v>
      </c>
      <c r="I144" s="98">
        <v>70000</v>
      </c>
      <c r="J144" s="83"/>
      <c r="K144" s="75"/>
      <c r="L144" s="52" t="s">
        <v>617</v>
      </c>
      <c r="M144" s="48">
        <v>70000</v>
      </c>
      <c r="N144" s="48">
        <v>0</v>
      </c>
      <c r="O144" s="116" t="s">
        <v>617</v>
      </c>
      <c r="P144" s="83"/>
      <c r="Q144" s="83"/>
      <c r="R144" s="83"/>
      <c r="S144" s="75"/>
      <c r="T144" s="98">
        <v>0</v>
      </c>
      <c r="U144" s="75"/>
    </row>
    <row r="145" spans="1:21">
      <c r="A145" s="96" t="s">
        <v>908</v>
      </c>
      <c r="B145" s="75"/>
      <c r="C145" s="115" t="s">
        <v>909</v>
      </c>
      <c r="D145" s="75"/>
      <c r="E145" s="51" t="s">
        <v>908</v>
      </c>
      <c r="F145" s="48">
        <v>160000</v>
      </c>
      <c r="G145" s="52" t="s">
        <v>617</v>
      </c>
      <c r="H145" s="48">
        <v>160000</v>
      </c>
      <c r="I145" s="98">
        <v>160000</v>
      </c>
      <c r="J145" s="83"/>
      <c r="K145" s="75"/>
      <c r="L145" s="52" t="s">
        <v>617</v>
      </c>
      <c r="M145" s="48">
        <v>160000</v>
      </c>
      <c r="N145" s="48">
        <v>2620</v>
      </c>
      <c r="O145" s="116" t="s">
        <v>617</v>
      </c>
      <c r="P145" s="83"/>
      <c r="Q145" s="83"/>
      <c r="R145" s="83"/>
      <c r="S145" s="75"/>
      <c r="T145" s="98">
        <v>2620</v>
      </c>
      <c r="U145" s="75"/>
    </row>
    <row r="146" spans="1:21">
      <c r="A146" s="96" t="s">
        <v>910</v>
      </c>
      <c r="B146" s="75"/>
      <c r="C146" s="115" t="s">
        <v>911</v>
      </c>
      <c r="D146" s="75"/>
      <c r="E146" s="51" t="s">
        <v>912</v>
      </c>
      <c r="F146" s="48">
        <v>0</v>
      </c>
      <c r="G146" s="52" t="s">
        <v>617</v>
      </c>
      <c r="H146" s="48">
        <v>0</v>
      </c>
      <c r="I146" s="98">
        <v>0</v>
      </c>
      <c r="J146" s="83"/>
      <c r="K146" s="75"/>
      <c r="L146" s="52" t="s">
        <v>617</v>
      </c>
      <c r="M146" s="48">
        <v>0</v>
      </c>
      <c r="N146" s="48">
        <v>0</v>
      </c>
      <c r="O146" s="116" t="s">
        <v>617</v>
      </c>
      <c r="P146" s="83"/>
      <c r="Q146" s="83"/>
      <c r="R146" s="83"/>
      <c r="S146" s="75"/>
      <c r="T146" s="98">
        <v>0</v>
      </c>
      <c r="U146" s="75"/>
    </row>
    <row r="147" spans="1:21" ht="43.5" customHeight="1">
      <c r="A147" s="96" t="s">
        <v>913</v>
      </c>
      <c r="B147" s="75"/>
      <c r="C147" s="115" t="s">
        <v>914</v>
      </c>
      <c r="D147" s="75"/>
      <c r="E147" s="51" t="s">
        <v>617</v>
      </c>
      <c r="F147" s="48">
        <v>64258</v>
      </c>
      <c r="G147" s="48">
        <v>0</v>
      </c>
      <c r="H147" s="48">
        <v>64258</v>
      </c>
      <c r="I147" s="98">
        <v>68638</v>
      </c>
      <c r="J147" s="83"/>
      <c r="K147" s="75"/>
      <c r="L147" s="48">
        <v>0</v>
      </c>
      <c r="M147" s="48">
        <v>68638</v>
      </c>
      <c r="N147" s="48">
        <v>16362.6</v>
      </c>
      <c r="O147" s="98">
        <v>0</v>
      </c>
      <c r="P147" s="83"/>
      <c r="Q147" s="83"/>
      <c r="R147" s="83"/>
      <c r="S147" s="75"/>
      <c r="T147" s="98">
        <v>16362.6</v>
      </c>
      <c r="U147" s="75"/>
    </row>
    <row r="148" spans="1:21">
      <c r="A148" s="96" t="s">
        <v>915</v>
      </c>
      <c r="B148" s="75"/>
      <c r="C148" s="115" t="s">
        <v>916</v>
      </c>
      <c r="D148" s="75"/>
      <c r="E148" s="51" t="s">
        <v>915</v>
      </c>
      <c r="F148" s="48">
        <v>0</v>
      </c>
      <c r="G148" s="52" t="s">
        <v>617</v>
      </c>
      <c r="H148" s="48">
        <v>0</v>
      </c>
      <c r="I148" s="98">
        <v>0</v>
      </c>
      <c r="J148" s="83"/>
      <c r="K148" s="75"/>
      <c r="L148" s="52" t="s">
        <v>617</v>
      </c>
      <c r="M148" s="48">
        <v>0</v>
      </c>
      <c r="N148" s="48">
        <v>0</v>
      </c>
      <c r="O148" s="116" t="s">
        <v>617</v>
      </c>
      <c r="P148" s="83"/>
      <c r="Q148" s="83"/>
      <c r="R148" s="83"/>
      <c r="S148" s="75"/>
      <c r="T148" s="98">
        <v>0</v>
      </c>
      <c r="U148" s="75"/>
    </row>
    <row r="149" spans="1:21">
      <c r="A149" s="96" t="s">
        <v>917</v>
      </c>
      <c r="B149" s="75"/>
      <c r="C149" s="115" t="s">
        <v>918</v>
      </c>
      <c r="D149" s="75"/>
      <c r="E149" s="51" t="s">
        <v>917</v>
      </c>
      <c r="F149" s="48">
        <v>0</v>
      </c>
      <c r="G149" s="52" t="s">
        <v>617</v>
      </c>
      <c r="H149" s="48">
        <v>0</v>
      </c>
      <c r="I149" s="98">
        <v>0</v>
      </c>
      <c r="J149" s="83"/>
      <c r="K149" s="75"/>
      <c r="L149" s="52" t="s">
        <v>617</v>
      </c>
      <c r="M149" s="48">
        <v>0</v>
      </c>
      <c r="N149" s="48">
        <v>0</v>
      </c>
      <c r="O149" s="116" t="s">
        <v>617</v>
      </c>
      <c r="P149" s="83"/>
      <c r="Q149" s="83"/>
      <c r="R149" s="83"/>
      <c r="S149" s="75"/>
      <c r="T149" s="98">
        <v>0</v>
      </c>
      <c r="U149" s="75"/>
    </row>
    <row r="150" spans="1:21">
      <c r="A150" s="96" t="s">
        <v>919</v>
      </c>
      <c r="B150" s="75"/>
      <c r="C150" s="115" t="s">
        <v>920</v>
      </c>
      <c r="D150" s="75"/>
      <c r="E150" s="51" t="s">
        <v>919</v>
      </c>
      <c r="F150" s="48">
        <v>5000</v>
      </c>
      <c r="G150" s="52" t="s">
        <v>617</v>
      </c>
      <c r="H150" s="48">
        <v>5000</v>
      </c>
      <c r="I150" s="98">
        <v>5000</v>
      </c>
      <c r="J150" s="83"/>
      <c r="K150" s="75"/>
      <c r="L150" s="52" t="s">
        <v>617</v>
      </c>
      <c r="M150" s="48">
        <v>5000</v>
      </c>
      <c r="N150" s="48">
        <v>0</v>
      </c>
      <c r="O150" s="116" t="s">
        <v>617</v>
      </c>
      <c r="P150" s="83"/>
      <c r="Q150" s="83"/>
      <c r="R150" s="83"/>
      <c r="S150" s="75"/>
      <c r="T150" s="98">
        <v>0</v>
      </c>
      <c r="U150" s="75"/>
    </row>
    <row r="151" spans="1:21">
      <c r="A151" s="96" t="s">
        <v>921</v>
      </c>
      <c r="B151" s="75"/>
      <c r="C151" s="115" t="s">
        <v>922</v>
      </c>
      <c r="D151" s="75"/>
      <c r="E151" s="51" t="s">
        <v>921</v>
      </c>
      <c r="F151" s="48">
        <v>59258</v>
      </c>
      <c r="G151" s="52" t="s">
        <v>617</v>
      </c>
      <c r="H151" s="48">
        <v>59258</v>
      </c>
      <c r="I151" s="98">
        <v>63638</v>
      </c>
      <c r="J151" s="83"/>
      <c r="K151" s="75"/>
      <c r="L151" s="52" t="s">
        <v>617</v>
      </c>
      <c r="M151" s="48">
        <v>63638</v>
      </c>
      <c r="N151" s="48">
        <v>16362.6</v>
      </c>
      <c r="O151" s="116" t="s">
        <v>617</v>
      </c>
      <c r="P151" s="83"/>
      <c r="Q151" s="83"/>
      <c r="R151" s="83"/>
      <c r="S151" s="75"/>
      <c r="T151" s="98">
        <v>16362.6</v>
      </c>
      <c r="U151" s="75"/>
    </row>
    <row r="152" spans="1:21" ht="35.25" customHeight="1">
      <c r="A152" s="96" t="s">
        <v>923</v>
      </c>
      <c r="B152" s="75"/>
      <c r="C152" s="115" t="s">
        <v>924</v>
      </c>
      <c r="D152" s="75"/>
      <c r="E152" s="51" t="s">
        <v>617</v>
      </c>
      <c r="F152" s="48">
        <v>0</v>
      </c>
      <c r="G152" s="52" t="s">
        <v>617</v>
      </c>
      <c r="H152" s="48">
        <v>0</v>
      </c>
      <c r="I152" s="98">
        <v>0</v>
      </c>
      <c r="J152" s="83"/>
      <c r="K152" s="75"/>
      <c r="L152" s="52" t="s">
        <v>617</v>
      </c>
      <c r="M152" s="48">
        <v>0</v>
      </c>
      <c r="N152" s="48">
        <v>0</v>
      </c>
      <c r="O152" s="116" t="s">
        <v>617</v>
      </c>
      <c r="P152" s="83"/>
      <c r="Q152" s="83"/>
      <c r="R152" s="83"/>
      <c r="S152" s="75"/>
      <c r="T152" s="98">
        <v>0</v>
      </c>
      <c r="U152" s="75"/>
    </row>
    <row r="153" spans="1:21" ht="35.25" customHeight="1">
      <c r="A153" s="96" t="s">
        <v>925</v>
      </c>
      <c r="B153" s="75"/>
      <c r="C153" s="115" t="s">
        <v>926</v>
      </c>
      <c r="D153" s="75"/>
      <c r="E153" s="51" t="s">
        <v>617</v>
      </c>
      <c r="F153" s="48">
        <v>0</v>
      </c>
      <c r="G153" s="52" t="s">
        <v>617</v>
      </c>
      <c r="H153" s="48">
        <v>0</v>
      </c>
      <c r="I153" s="98">
        <v>0</v>
      </c>
      <c r="J153" s="83"/>
      <c r="K153" s="75"/>
      <c r="L153" s="52" t="s">
        <v>617</v>
      </c>
      <c r="M153" s="48">
        <v>0</v>
      </c>
      <c r="N153" s="48">
        <v>0</v>
      </c>
      <c r="O153" s="116" t="s">
        <v>617</v>
      </c>
      <c r="P153" s="83"/>
      <c r="Q153" s="83"/>
      <c r="R153" s="83"/>
      <c r="S153" s="75"/>
      <c r="T153" s="98">
        <v>0</v>
      </c>
      <c r="U153" s="75"/>
    </row>
    <row r="154" spans="1:21" ht="43.5" customHeight="1">
      <c r="A154" s="96" t="s">
        <v>927</v>
      </c>
      <c r="B154" s="75"/>
      <c r="C154" s="115" t="s">
        <v>928</v>
      </c>
      <c r="D154" s="75"/>
      <c r="E154" s="51" t="s">
        <v>617</v>
      </c>
      <c r="F154" s="48">
        <v>0</v>
      </c>
      <c r="G154" s="52" t="s">
        <v>617</v>
      </c>
      <c r="H154" s="48">
        <v>0</v>
      </c>
      <c r="I154" s="98">
        <v>0</v>
      </c>
      <c r="J154" s="83"/>
      <c r="K154" s="75"/>
      <c r="L154" s="52" t="s">
        <v>617</v>
      </c>
      <c r="M154" s="48">
        <v>0</v>
      </c>
      <c r="N154" s="48">
        <v>0</v>
      </c>
      <c r="O154" s="116" t="s">
        <v>617</v>
      </c>
      <c r="P154" s="83"/>
      <c r="Q154" s="83"/>
      <c r="R154" s="83"/>
      <c r="S154" s="75"/>
      <c r="T154" s="98">
        <v>0</v>
      </c>
      <c r="U154" s="75"/>
    </row>
    <row r="155" spans="1:21" ht="43.5" customHeight="1">
      <c r="A155" s="96" t="s">
        <v>929</v>
      </c>
      <c r="B155" s="75"/>
      <c r="C155" s="115" t="s">
        <v>930</v>
      </c>
      <c r="D155" s="75"/>
      <c r="E155" s="51" t="s">
        <v>617</v>
      </c>
      <c r="F155" s="48">
        <v>-1085266.3999999999</v>
      </c>
      <c r="G155" s="52" t="s">
        <v>617</v>
      </c>
      <c r="H155" s="48">
        <v>-1085266.3999999999</v>
      </c>
      <c r="I155" s="98">
        <v>-1085266.3999999999</v>
      </c>
      <c r="J155" s="83"/>
      <c r="K155" s="75"/>
      <c r="L155" s="52" t="s">
        <v>617</v>
      </c>
      <c r="M155" s="48">
        <v>-1085266.3999999999</v>
      </c>
      <c r="N155" s="48">
        <v>-640575.495</v>
      </c>
      <c r="O155" s="116" t="s">
        <v>617</v>
      </c>
      <c r="P155" s="83"/>
      <c r="Q155" s="83"/>
      <c r="R155" s="83"/>
      <c r="S155" s="75"/>
      <c r="T155" s="98">
        <v>-640575.495</v>
      </c>
      <c r="U155" s="75"/>
    </row>
    <row r="156" spans="1:21" ht="43.5" customHeight="1">
      <c r="A156" s="96" t="s">
        <v>931</v>
      </c>
      <c r="B156" s="75"/>
      <c r="C156" s="115" t="s">
        <v>932</v>
      </c>
      <c r="D156" s="75"/>
      <c r="E156" s="51" t="s">
        <v>617</v>
      </c>
      <c r="F156" s="48">
        <v>-800000</v>
      </c>
      <c r="G156" s="52" t="s">
        <v>617</v>
      </c>
      <c r="H156" s="48">
        <v>-800000</v>
      </c>
      <c r="I156" s="98">
        <v>-800000</v>
      </c>
      <c r="J156" s="83"/>
      <c r="K156" s="75"/>
      <c r="L156" s="52" t="s">
        <v>617</v>
      </c>
      <c r="M156" s="48">
        <v>-800000</v>
      </c>
      <c r="N156" s="48">
        <v>-578311.80900000001</v>
      </c>
      <c r="O156" s="116" t="s">
        <v>617</v>
      </c>
      <c r="P156" s="83"/>
      <c r="Q156" s="83"/>
      <c r="R156" s="83"/>
      <c r="S156" s="75"/>
      <c r="T156" s="98">
        <v>-578311.80900000001</v>
      </c>
      <c r="U156" s="75"/>
    </row>
    <row r="157" spans="1:21" ht="29.25" customHeight="1">
      <c r="A157" s="96" t="s">
        <v>933</v>
      </c>
      <c r="B157" s="75"/>
      <c r="C157" s="115" t="s">
        <v>934</v>
      </c>
      <c r="D157" s="75"/>
      <c r="E157" s="51" t="s">
        <v>935</v>
      </c>
      <c r="F157" s="48">
        <v>0</v>
      </c>
      <c r="G157" s="52" t="s">
        <v>617</v>
      </c>
      <c r="H157" s="48">
        <v>0</v>
      </c>
      <c r="I157" s="98">
        <v>0</v>
      </c>
      <c r="J157" s="83"/>
      <c r="K157" s="75"/>
      <c r="L157" s="52" t="s">
        <v>617</v>
      </c>
      <c r="M157" s="48">
        <v>0</v>
      </c>
      <c r="N157" s="48">
        <v>-16450.798999999999</v>
      </c>
      <c r="O157" s="116" t="s">
        <v>617</v>
      </c>
      <c r="P157" s="83"/>
      <c r="Q157" s="83"/>
      <c r="R157" s="83"/>
      <c r="S157" s="75"/>
      <c r="T157" s="98">
        <v>-16450.798999999999</v>
      </c>
      <c r="U157" s="75"/>
    </row>
    <row r="158" spans="1:21" ht="29.25" customHeight="1">
      <c r="A158" s="96" t="s">
        <v>936</v>
      </c>
      <c r="B158" s="75"/>
      <c r="C158" s="115" t="s">
        <v>937</v>
      </c>
      <c r="D158" s="75"/>
      <c r="E158" s="51" t="s">
        <v>938</v>
      </c>
      <c r="F158" s="48">
        <v>0</v>
      </c>
      <c r="G158" s="52" t="s">
        <v>617</v>
      </c>
      <c r="H158" s="48">
        <v>0</v>
      </c>
      <c r="I158" s="98">
        <v>0</v>
      </c>
      <c r="J158" s="83"/>
      <c r="K158" s="75"/>
      <c r="L158" s="52" t="s">
        <v>617</v>
      </c>
      <c r="M158" s="48">
        <v>0</v>
      </c>
      <c r="N158" s="48">
        <v>0</v>
      </c>
      <c r="O158" s="116" t="s">
        <v>617</v>
      </c>
      <c r="P158" s="83"/>
      <c r="Q158" s="83"/>
      <c r="R158" s="83"/>
      <c r="S158" s="75"/>
      <c r="T158" s="98">
        <v>0</v>
      </c>
      <c r="U158" s="75"/>
    </row>
    <row r="159" spans="1:21" ht="29.25" customHeight="1">
      <c r="A159" s="96" t="s">
        <v>939</v>
      </c>
      <c r="B159" s="75"/>
      <c r="C159" s="115" t="s">
        <v>940</v>
      </c>
      <c r="D159" s="75"/>
      <c r="E159" s="51" t="s">
        <v>941</v>
      </c>
      <c r="F159" s="48">
        <v>-285266.40000000002</v>
      </c>
      <c r="G159" s="52" t="s">
        <v>617</v>
      </c>
      <c r="H159" s="48">
        <v>-285266.40000000002</v>
      </c>
      <c r="I159" s="98">
        <v>-285266.40000000002</v>
      </c>
      <c r="J159" s="83"/>
      <c r="K159" s="75"/>
      <c r="L159" s="52" t="s">
        <v>617</v>
      </c>
      <c r="M159" s="48">
        <v>-285266.40000000002</v>
      </c>
      <c r="N159" s="48">
        <v>-45812.887000000002</v>
      </c>
      <c r="O159" s="116" t="s">
        <v>617</v>
      </c>
      <c r="P159" s="83"/>
      <c r="Q159" s="83"/>
      <c r="R159" s="83"/>
      <c r="S159" s="75"/>
      <c r="T159" s="98">
        <v>-45812.887000000002</v>
      </c>
      <c r="U159" s="75"/>
    </row>
    <row r="160" spans="1:21" ht="29.25" customHeight="1">
      <c r="A160" s="96" t="s">
        <v>943</v>
      </c>
      <c r="B160" s="75"/>
      <c r="C160" s="115" t="s">
        <v>944</v>
      </c>
      <c r="D160" s="75"/>
      <c r="E160" s="51" t="s">
        <v>945</v>
      </c>
      <c r="F160" s="48">
        <v>-800000</v>
      </c>
      <c r="G160" s="52" t="s">
        <v>617</v>
      </c>
      <c r="H160" s="48">
        <v>-800000</v>
      </c>
      <c r="I160" s="98">
        <v>-800000</v>
      </c>
      <c r="J160" s="83"/>
      <c r="K160" s="75"/>
      <c r="L160" s="52" t="s">
        <v>617</v>
      </c>
      <c r="M160" s="48">
        <v>-800000</v>
      </c>
      <c r="N160" s="48">
        <v>-578311.80900000001</v>
      </c>
      <c r="O160" s="116" t="s">
        <v>617</v>
      </c>
      <c r="P160" s="83"/>
      <c r="Q160" s="83"/>
      <c r="R160" s="83"/>
      <c r="S160" s="75"/>
      <c r="T160" s="98">
        <v>-578311.80900000001</v>
      </c>
      <c r="U160" s="75"/>
    </row>
  </sheetData>
  <mergeCells count="760">
    <mergeCell ref="A160:B160"/>
    <mergeCell ref="C160:D160"/>
    <mergeCell ref="I160:K160"/>
    <mergeCell ref="O160:S160"/>
    <mergeCell ref="T160:U160"/>
    <mergeCell ref="A158:B158"/>
    <mergeCell ref="C158:D158"/>
    <mergeCell ref="I158:K158"/>
    <mergeCell ref="O158:S158"/>
    <mergeCell ref="T158:U158"/>
    <mergeCell ref="A159:B159"/>
    <mergeCell ref="C159:D159"/>
    <mergeCell ref="I159:K159"/>
    <mergeCell ref="O159:S159"/>
    <mergeCell ref="T159:U159"/>
    <mergeCell ref="A156:B156"/>
    <mergeCell ref="C156:D156"/>
    <mergeCell ref="I156:K156"/>
    <mergeCell ref="O156:S156"/>
    <mergeCell ref="T156:U156"/>
    <mergeCell ref="A157:B157"/>
    <mergeCell ref="C157:D157"/>
    <mergeCell ref="I157:K157"/>
    <mergeCell ref="O157:S157"/>
    <mergeCell ref="T157:U157"/>
    <mergeCell ref="A154:B154"/>
    <mergeCell ref="C154:D154"/>
    <mergeCell ref="I154:K154"/>
    <mergeCell ref="O154:S154"/>
    <mergeCell ref="T154:U154"/>
    <mergeCell ref="A155:B155"/>
    <mergeCell ref="C155:D155"/>
    <mergeCell ref="I155:K155"/>
    <mergeCell ref="O155:S155"/>
    <mergeCell ref="T155:U155"/>
    <mergeCell ref="A152:B152"/>
    <mergeCell ref="C152:D152"/>
    <mergeCell ref="I152:K152"/>
    <mergeCell ref="O152:S152"/>
    <mergeCell ref="T152:U152"/>
    <mergeCell ref="A153:B153"/>
    <mergeCell ref="C153:D153"/>
    <mergeCell ref="I153:K153"/>
    <mergeCell ref="O153:S153"/>
    <mergeCell ref="T153:U153"/>
    <mergeCell ref="A150:B150"/>
    <mergeCell ref="C150:D150"/>
    <mergeCell ref="I150:K150"/>
    <mergeCell ref="O150:S150"/>
    <mergeCell ref="T150:U150"/>
    <mergeCell ref="A151:B151"/>
    <mergeCell ref="C151:D151"/>
    <mergeCell ref="I151:K151"/>
    <mergeCell ref="O151:S151"/>
    <mergeCell ref="T151:U151"/>
    <mergeCell ref="A148:B148"/>
    <mergeCell ref="C148:D148"/>
    <mergeCell ref="I148:K148"/>
    <mergeCell ref="O148:S148"/>
    <mergeCell ref="T148:U148"/>
    <mergeCell ref="A149:B149"/>
    <mergeCell ref="C149:D149"/>
    <mergeCell ref="I149:K149"/>
    <mergeCell ref="O149:S149"/>
    <mergeCell ref="T149:U149"/>
    <mergeCell ref="A146:B146"/>
    <mergeCell ref="C146:D146"/>
    <mergeCell ref="I146:K146"/>
    <mergeCell ref="O146:S146"/>
    <mergeCell ref="T146:U146"/>
    <mergeCell ref="A147:B147"/>
    <mergeCell ref="C147:D147"/>
    <mergeCell ref="I147:K147"/>
    <mergeCell ref="O147:S147"/>
    <mergeCell ref="T147:U147"/>
    <mergeCell ref="A144:B144"/>
    <mergeCell ref="C144:D144"/>
    <mergeCell ref="I144:K144"/>
    <mergeCell ref="O144:S144"/>
    <mergeCell ref="T144:U144"/>
    <mergeCell ref="A145:B145"/>
    <mergeCell ref="C145:D145"/>
    <mergeCell ref="I145:K145"/>
    <mergeCell ref="O145:S145"/>
    <mergeCell ref="T145:U145"/>
    <mergeCell ref="A142:B142"/>
    <mergeCell ref="C142:D142"/>
    <mergeCell ref="I142:K142"/>
    <mergeCell ref="O142:S142"/>
    <mergeCell ref="T142:U142"/>
    <mergeCell ref="A143:B143"/>
    <mergeCell ref="C143:D143"/>
    <mergeCell ref="I143:K143"/>
    <mergeCell ref="O143:S143"/>
    <mergeCell ref="T143:U143"/>
    <mergeCell ref="A140:B140"/>
    <mergeCell ref="C140:D140"/>
    <mergeCell ref="I140:K140"/>
    <mergeCell ref="O140:S140"/>
    <mergeCell ref="T140:U140"/>
    <mergeCell ref="A141:B141"/>
    <mergeCell ref="C141:D141"/>
    <mergeCell ref="I141:K141"/>
    <mergeCell ref="O141:S141"/>
    <mergeCell ref="T141:U141"/>
    <mergeCell ref="A138:B138"/>
    <mergeCell ref="C138:D138"/>
    <mergeCell ref="I138:K138"/>
    <mergeCell ref="O138:S138"/>
    <mergeCell ref="T138:U138"/>
    <mergeCell ref="A139:B139"/>
    <mergeCell ref="C139:D139"/>
    <mergeCell ref="I139:K139"/>
    <mergeCell ref="O139:S139"/>
    <mergeCell ref="T139:U139"/>
    <mergeCell ref="A136:B136"/>
    <mergeCell ref="C136:D136"/>
    <mergeCell ref="I136:K136"/>
    <mergeCell ref="O136:S136"/>
    <mergeCell ref="T136:U136"/>
    <mergeCell ref="A137:B137"/>
    <mergeCell ref="C137:D137"/>
    <mergeCell ref="I137:K137"/>
    <mergeCell ref="O137:S137"/>
    <mergeCell ref="T137:U137"/>
    <mergeCell ref="A134:B134"/>
    <mergeCell ref="C134:D134"/>
    <mergeCell ref="I134:K134"/>
    <mergeCell ref="O134:S134"/>
    <mergeCell ref="T134:U134"/>
    <mergeCell ref="A135:B135"/>
    <mergeCell ref="C135:D135"/>
    <mergeCell ref="I135:K135"/>
    <mergeCell ref="O135:S135"/>
    <mergeCell ref="T135:U135"/>
    <mergeCell ref="A132:B132"/>
    <mergeCell ref="C132:D132"/>
    <mergeCell ref="I132:K132"/>
    <mergeCell ref="O132:S132"/>
    <mergeCell ref="T132:U132"/>
    <mergeCell ref="A133:B133"/>
    <mergeCell ref="C133:D133"/>
    <mergeCell ref="I133:K133"/>
    <mergeCell ref="O133:S133"/>
    <mergeCell ref="T133:U133"/>
    <mergeCell ref="A130:B130"/>
    <mergeCell ref="C130:D130"/>
    <mergeCell ref="I130:K130"/>
    <mergeCell ref="O130:S130"/>
    <mergeCell ref="T130:U130"/>
    <mergeCell ref="A131:B131"/>
    <mergeCell ref="C131:D131"/>
    <mergeCell ref="I131:K131"/>
    <mergeCell ref="O131:S131"/>
    <mergeCell ref="T131:U131"/>
    <mergeCell ref="A128:B128"/>
    <mergeCell ref="C128:D128"/>
    <mergeCell ref="I128:K128"/>
    <mergeCell ref="O128:S128"/>
    <mergeCell ref="T128:U128"/>
    <mergeCell ref="A129:B129"/>
    <mergeCell ref="C129:D129"/>
    <mergeCell ref="I129:K129"/>
    <mergeCell ref="O129:S129"/>
    <mergeCell ref="T129:U129"/>
    <mergeCell ref="A126:B126"/>
    <mergeCell ref="C126:D126"/>
    <mergeCell ref="I126:K126"/>
    <mergeCell ref="O126:S126"/>
    <mergeCell ref="T126:U126"/>
    <mergeCell ref="A127:B127"/>
    <mergeCell ref="C127:D127"/>
    <mergeCell ref="I127:K127"/>
    <mergeCell ref="O127:S127"/>
    <mergeCell ref="T127:U127"/>
    <mergeCell ref="A124:B124"/>
    <mergeCell ref="C124:D124"/>
    <mergeCell ref="I124:K124"/>
    <mergeCell ref="O124:S124"/>
    <mergeCell ref="T124:U124"/>
    <mergeCell ref="A125:B125"/>
    <mergeCell ref="C125:D125"/>
    <mergeCell ref="I125:K125"/>
    <mergeCell ref="O125:S125"/>
    <mergeCell ref="T125:U125"/>
    <mergeCell ref="A122:B122"/>
    <mergeCell ref="C122:D122"/>
    <mergeCell ref="I122:K122"/>
    <mergeCell ref="O122:S122"/>
    <mergeCell ref="T122:U122"/>
    <mergeCell ref="A123:B123"/>
    <mergeCell ref="C123:D123"/>
    <mergeCell ref="I123:K123"/>
    <mergeCell ref="O123:S123"/>
    <mergeCell ref="T123:U123"/>
    <mergeCell ref="A120:B120"/>
    <mergeCell ref="C120:D120"/>
    <mergeCell ref="I120:K120"/>
    <mergeCell ref="O120:S120"/>
    <mergeCell ref="T120:U120"/>
    <mergeCell ref="A121:B121"/>
    <mergeCell ref="C121:D121"/>
    <mergeCell ref="I121:K121"/>
    <mergeCell ref="O121:S121"/>
    <mergeCell ref="T121:U121"/>
    <mergeCell ref="A118:B118"/>
    <mergeCell ref="C118:D118"/>
    <mergeCell ref="I118:K118"/>
    <mergeCell ref="O118:S118"/>
    <mergeCell ref="T118:U118"/>
    <mergeCell ref="A119:B119"/>
    <mergeCell ref="C119:D119"/>
    <mergeCell ref="I119:K119"/>
    <mergeCell ref="O119:S119"/>
    <mergeCell ref="T119:U119"/>
    <mergeCell ref="A116:B116"/>
    <mergeCell ref="C116:D116"/>
    <mergeCell ref="I116:K116"/>
    <mergeCell ref="O116:S116"/>
    <mergeCell ref="T116:U116"/>
    <mergeCell ref="A117:B117"/>
    <mergeCell ref="C117:D117"/>
    <mergeCell ref="I117:K117"/>
    <mergeCell ref="O117:S117"/>
    <mergeCell ref="T117:U117"/>
    <mergeCell ref="A114:B114"/>
    <mergeCell ref="C114:D114"/>
    <mergeCell ref="I114:K114"/>
    <mergeCell ref="O114:S114"/>
    <mergeCell ref="T114:U114"/>
    <mergeCell ref="A115:B115"/>
    <mergeCell ref="C115:D115"/>
    <mergeCell ref="I115:K115"/>
    <mergeCell ref="O115:S115"/>
    <mergeCell ref="T115:U115"/>
    <mergeCell ref="A112:B112"/>
    <mergeCell ref="C112:D112"/>
    <mergeCell ref="I112:K112"/>
    <mergeCell ref="O112:S112"/>
    <mergeCell ref="T112:U112"/>
    <mergeCell ref="A113:B113"/>
    <mergeCell ref="C113:D113"/>
    <mergeCell ref="I113:K113"/>
    <mergeCell ref="O113:S113"/>
    <mergeCell ref="T113:U113"/>
    <mergeCell ref="A110:B110"/>
    <mergeCell ref="C110:D110"/>
    <mergeCell ref="I110:K110"/>
    <mergeCell ref="O110:S110"/>
    <mergeCell ref="T110:U110"/>
    <mergeCell ref="A111:B111"/>
    <mergeCell ref="C111:D111"/>
    <mergeCell ref="I111:K111"/>
    <mergeCell ref="O111:S111"/>
    <mergeCell ref="T111:U111"/>
    <mergeCell ref="A108:B108"/>
    <mergeCell ref="C108:D108"/>
    <mergeCell ref="I108:K108"/>
    <mergeCell ref="O108:S108"/>
    <mergeCell ref="T108:U108"/>
    <mergeCell ref="A109:B109"/>
    <mergeCell ref="C109:D109"/>
    <mergeCell ref="I109:K109"/>
    <mergeCell ref="O109:S109"/>
    <mergeCell ref="T109:U109"/>
    <mergeCell ref="A106:B106"/>
    <mergeCell ref="C106:D106"/>
    <mergeCell ref="I106:K106"/>
    <mergeCell ref="O106:S106"/>
    <mergeCell ref="T106:U106"/>
    <mergeCell ref="A107:B107"/>
    <mergeCell ref="C107:D107"/>
    <mergeCell ref="I107:K107"/>
    <mergeCell ref="O107:S107"/>
    <mergeCell ref="T107:U107"/>
    <mergeCell ref="A104:B104"/>
    <mergeCell ref="C104:D104"/>
    <mergeCell ref="I104:K104"/>
    <mergeCell ref="O104:S104"/>
    <mergeCell ref="T104:U104"/>
    <mergeCell ref="A105:B105"/>
    <mergeCell ref="C105:D105"/>
    <mergeCell ref="I105:K105"/>
    <mergeCell ref="O105:S105"/>
    <mergeCell ref="T105:U105"/>
    <mergeCell ref="A102:B102"/>
    <mergeCell ref="C102:D102"/>
    <mergeCell ref="I102:K102"/>
    <mergeCell ref="O102:S102"/>
    <mergeCell ref="T102:U102"/>
    <mergeCell ref="A103:B103"/>
    <mergeCell ref="C103:D103"/>
    <mergeCell ref="I103:K103"/>
    <mergeCell ref="O103:S103"/>
    <mergeCell ref="T103:U103"/>
    <mergeCell ref="A100:B100"/>
    <mergeCell ref="C100:D100"/>
    <mergeCell ref="I100:K100"/>
    <mergeCell ref="O100:S100"/>
    <mergeCell ref="T100:U100"/>
    <mergeCell ref="A101:B101"/>
    <mergeCell ref="C101:D101"/>
    <mergeCell ref="I101:K101"/>
    <mergeCell ref="O101:S101"/>
    <mergeCell ref="T101:U101"/>
    <mergeCell ref="A98:B98"/>
    <mergeCell ref="C98:D98"/>
    <mergeCell ref="I98:K98"/>
    <mergeCell ref="O98:S98"/>
    <mergeCell ref="T98:U98"/>
    <mergeCell ref="A99:B99"/>
    <mergeCell ref="C99:D99"/>
    <mergeCell ref="I99:K99"/>
    <mergeCell ref="O99:S99"/>
    <mergeCell ref="T99:U99"/>
    <mergeCell ref="A96:B96"/>
    <mergeCell ref="C96:D96"/>
    <mergeCell ref="I96:K96"/>
    <mergeCell ref="O96:S96"/>
    <mergeCell ref="T96:U96"/>
    <mergeCell ref="A97:B97"/>
    <mergeCell ref="C97:D97"/>
    <mergeCell ref="I97:K97"/>
    <mergeCell ref="O97:S97"/>
    <mergeCell ref="T97:U97"/>
    <mergeCell ref="A94:B94"/>
    <mergeCell ref="C94:D94"/>
    <mergeCell ref="I94:K94"/>
    <mergeCell ref="O94:S94"/>
    <mergeCell ref="T94:U94"/>
    <mergeCell ref="A95:B95"/>
    <mergeCell ref="C95:D95"/>
    <mergeCell ref="I95:K95"/>
    <mergeCell ref="O95:S95"/>
    <mergeCell ref="T95:U95"/>
    <mergeCell ref="A92:B92"/>
    <mergeCell ref="C92:D92"/>
    <mergeCell ref="I92:K92"/>
    <mergeCell ref="O92:S92"/>
    <mergeCell ref="T92:U92"/>
    <mergeCell ref="A93:B93"/>
    <mergeCell ref="C93:D93"/>
    <mergeCell ref="I93:K93"/>
    <mergeCell ref="O93:S93"/>
    <mergeCell ref="T93:U93"/>
    <mergeCell ref="A90:B90"/>
    <mergeCell ref="C90:D90"/>
    <mergeCell ref="I90:K90"/>
    <mergeCell ref="O90:S90"/>
    <mergeCell ref="T90:U90"/>
    <mergeCell ref="A91:B91"/>
    <mergeCell ref="C91:D91"/>
    <mergeCell ref="I91:K91"/>
    <mergeCell ref="O91:S91"/>
    <mergeCell ref="T91:U91"/>
    <mergeCell ref="A88:B88"/>
    <mergeCell ref="C88:D88"/>
    <mergeCell ref="I88:K88"/>
    <mergeCell ref="O88:S88"/>
    <mergeCell ref="T88:U88"/>
    <mergeCell ref="A89:B89"/>
    <mergeCell ref="C89:D89"/>
    <mergeCell ref="I89:K89"/>
    <mergeCell ref="O89:S89"/>
    <mergeCell ref="T89:U89"/>
    <mergeCell ref="A86:B86"/>
    <mergeCell ref="C86:D86"/>
    <mergeCell ref="I86:K86"/>
    <mergeCell ref="O86:S86"/>
    <mergeCell ref="T86:U86"/>
    <mergeCell ref="A87:B87"/>
    <mergeCell ref="C87:D87"/>
    <mergeCell ref="I87:K87"/>
    <mergeCell ref="O87:S87"/>
    <mergeCell ref="T87:U87"/>
    <mergeCell ref="A84:B84"/>
    <mergeCell ref="C84:D84"/>
    <mergeCell ref="I84:K84"/>
    <mergeCell ref="O84:S84"/>
    <mergeCell ref="T84:U84"/>
    <mergeCell ref="A85:B85"/>
    <mergeCell ref="C85:D85"/>
    <mergeCell ref="I85:K85"/>
    <mergeCell ref="O85:S85"/>
    <mergeCell ref="T85:U85"/>
    <mergeCell ref="A82:B82"/>
    <mergeCell ref="C82:D82"/>
    <mergeCell ref="I82:K82"/>
    <mergeCell ref="O82:S82"/>
    <mergeCell ref="T82:U82"/>
    <mergeCell ref="A83:B83"/>
    <mergeCell ref="C83:D83"/>
    <mergeCell ref="I83:K83"/>
    <mergeCell ref="O83:S83"/>
    <mergeCell ref="T83:U83"/>
    <mergeCell ref="A80:B80"/>
    <mergeCell ref="C80:D80"/>
    <mergeCell ref="I80:K80"/>
    <mergeCell ref="O80:S80"/>
    <mergeCell ref="T80:U80"/>
    <mergeCell ref="A81:B81"/>
    <mergeCell ref="C81:D81"/>
    <mergeCell ref="I81:K81"/>
    <mergeCell ref="O81:S81"/>
    <mergeCell ref="T81:U81"/>
    <mergeCell ref="A78:B78"/>
    <mergeCell ref="C78:D78"/>
    <mergeCell ref="I78:K78"/>
    <mergeCell ref="O78:S78"/>
    <mergeCell ref="T78:U78"/>
    <mergeCell ref="A79:B79"/>
    <mergeCell ref="C79:D79"/>
    <mergeCell ref="I79:K79"/>
    <mergeCell ref="O79:S79"/>
    <mergeCell ref="T79:U79"/>
    <mergeCell ref="A76:B76"/>
    <mergeCell ref="C76:D76"/>
    <mergeCell ref="I76:K76"/>
    <mergeCell ref="O76:S76"/>
    <mergeCell ref="T76:U76"/>
    <mergeCell ref="A77:B77"/>
    <mergeCell ref="C77:D77"/>
    <mergeCell ref="I77:K77"/>
    <mergeCell ref="O77:S77"/>
    <mergeCell ref="T77:U77"/>
    <mergeCell ref="A74:B74"/>
    <mergeCell ref="C74:D74"/>
    <mergeCell ref="I74:K74"/>
    <mergeCell ref="O74:S74"/>
    <mergeCell ref="T74:U74"/>
    <mergeCell ref="A75:B75"/>
    <mergeCell ref="C75:D75"/>
    <mergeCell ref="I75:K75"/>
    <mergeCell ref="O75:S75"/>
    <mergeCell ref="T75:U75"/>
    <mergeCell ref="A72:B72"/>
    <mergeCell ref="C72:D72"/>
    <mergeCell ref="I72:K72"/>
    <mergeCell ref="O72:S72"/>
    <mergeCell ref="T72:U72"/>
    <mergeCell ref="A73:B73"/>
    <mergeCell ref="C73:D73"/>
    <mergeCell ref="I73:K73"/>
    <mergeCell ref="O73:S73"/>
    <mergeCell ref="T73:U73"/>
    <mergeCell ref="A70:B70"/>
    <mergeCell ref="C70:D70"/>
    <mergeCell ref="I70:K70"/>
    <mergeCell ref="O70:S70"/>
    <mergeCell ref="T70:U70"/>
    <mergeCell ref="A71:B71"/>
    <mergeCell ref="C71:D71"/>
    <mergeCell ref="I71:K71"/>
    <mergeCell ref="O71:S71"/>
    <mergeCell ref="T71:U71"/>
    <mergeCell ref="A68:B68"/>
    <mergeCell ref="C68:D68"/>
    <mergeCell ref="I68:K68"/>
    <mergeCell ref="O68:S68"/>
    <mergeCell ref="T68:U68"/>
    <mergeCell ref="A69:B69"/>
    <mergeCell ref="C69:D69"/>
    <mergeCell ref="I69:K69"/>
    <mergeCell ref="O69:S69"/>
    <mergeCell ref="T69:U69"/>
    <mergeCell ref="A66:B66"/>
    <mergeCell ref="C66:D66"/>
    <mergeCell ref="I66:K66"/>
    <mergeCell ref="O66:S66"/>
    <mergeCell ref="T66:U66"/>
    <mergeCell ref="A67:B67"/>
    <mergeCell ref="C67:D67"/>
    <mergeCell ref="I67:K67"/>
    <mergeCell ref="O67:S67"/>
    <mergeCell ref="T67:U67"/>
    <mergeCell ref="A64:B64"/>
    <mergeCell ref="C64:D64"/>
    <mergeCell ref="I64:K64"/>
    <mergeCell ref="O64:S64"/>
    <mergeCell ref="T64:U64"/>
    <mergeCell ref="A65:B65"/>
    <mergeCell ref="C65:D65"/>
    <mergeCell ref="I65:K65"/>
    <mergeCell ref="O65:S65"/>
    <mergeCell ref="T65:U65"/>
    <mergeCell ref="A62:B62"/>
    <mergeCell ref="C62:D62"/>
    <mergeCell ref="I62:K62"/>
    <mergeCell ref="O62:S62"/>
    <mergeCell ref="T62:U62"/>
    <mergeCell ref="A63:B63"/>
    <mergeCell ref="C63:D63"/>
    <mergeCell ref="I63:K63"/>
    <mergeCell ref="O63:S63"/>
    <mergeCell ref="T63:U63"/>
    <mergeCell ref="A60:B60"/>
    <mergeCell ref="C60:D60"/>
    <mergeCell ref="I60:K60"/>
    <mergeCell ref="O60:S60"/>
    <mergeCell ref="T60:U60"/>
    <mergeCell ref="A61:B61"/>
    <mergeCell ref="C61:D61"/>
    <mergeCell ref="I61:K61"/>
    <mergeCell ref="O61:S61"/>
    <mergeCell ref="T61:U61"/>
    <mergeCell ref="A58:B58"/>
    <mergeCell ref="C58:D58"/>
    <mergeCell ref="I58:K58"/>
    <mergeCell ref="O58:S58"/>
    <mergeCell ref="T58:U58"/>
    <mergeCell ref="A59:B59"/>
    <mergeCell ref="C59:D59"/>
    <mergeCell ref="I59:K59"/>
    <mergeCell ref="O59:S59"/>
    <mergeCell ref="T59:U59"/>
    <mergeCell ref="A56:B56"/>
    <mergeCell ref="C56:D56"/>
    <mergeCell ref="I56:K56"/>
    <mergeCell ref="O56:S56"/>
    <mergeCell ref="T56:U56"/>
    <mergeCell ref="A57:B57"/>
    <mergeCell ref="C57:D57"/>
    <mergeCell ref="I57:K57"/>
    <mergeCell ref="O57:S57"/>
    <mergeCell ref="T57:U57"/>
    <mergeCell ref="A54:B54"/>
    <mergeCell ref="C54:D54"/>
    <mergeCell ref="I54:K54"/>
    <mergeCell ref="O54:S54"/>
    <mergeCell ref="T54:U54"/>
    <mergeCell ref="A55:B55"/>
    <mergeCell ref="C55:D55"/>
    <mergeCell ref="I55:K55"/>
    <mergeCell ref="O55:S55"/>
    <mergeCell ref="T55:U55"/>
    <mergeCell ref="A52:B52"/>
    <mergeCell ref="C52:D52"/>
    <mergeCell ref="I52:K52"/>
    <mergeCell ref="O52:S52"/>
    <mergeCell ref="T52:U52"/>
    <mergeCell ref="A53:B53"/>
    <mergeCell ref="C53:D53"/>
    <mergeCell ref="I53:K53"/>
    <mergeCell ref="O53:S53"/>
    <mergeCell ref="T53:U53"/>
    <mergeCell ref="A50:B50"/>
    <mergeCell ref="C50:D50"/>
    <mergeCell ref="I50:K50"/>
    <mergeCell ref="O50:S50"/>
    <mergeCell ref="T50:U50"/>
    <mergeCell ref="A51:B51"/>
    <mergeCell ref="C51:D51"/>
    <mergeCell ref="I51:K51"/>
    <mergeCell ref="O51:S51"/>
    <mergeCell ref="T51:U51"/>
    <mergeCell ref="A48:B48"/>
    <mergeCell ref="C48:D48"/>
    <mergeCell ref="I48:K48"/>
    <mergeCell ref="O48:S48"/>
    <mergeCell ref="T48:U48"/>
    <mergeCell ref="A49:B49"/>
    <mergeCell ref="C49:D49"/>
    <mergeCell ref="I49:K49"/>
    <mergeCell ref="O49:S49"/>
    <mergeCell ref="T49:U49"/>
    <mergeCell ref="A46:B46"/>
    <mergeCell ref="C46:D46"/>
    <mergeCell ref="I46:K46"/>
    <mergeCell ref="O46:S46"/>
    <mergeCell ref="T46:U46"/>
    <mergeCell ref="A47:B47"/>
    <mergeCell ref="C47:D47"/>
    <mergeCell ref="I47:K47"/>
    <mergeCell ref="O47:S47"/>
    <mergeCell ref="T47:U47"/>
    <mergeCell ref="A44:B44"/>
    <mergeCell ref="C44:D44"/>
    <mergeCell ref="I44:K44"/>
    <mergeCell ref="O44:S44"/>
    <mergeCell ref="T44:U44"/>
    <mergeCell ref="A45:B45"/>
    <mergeCell ref="C45:D45"/>
    <mergeCell ref="I45:K45"/>
    <mergeCell ref="O45:S45"/>
    <mergeCell ref="T45:U45"/>
    <mergeCell ref="A42:B42"/>
    <mergeCell ref="C42:D42"/>
    <mergeCell ref="I42:K42"/>
    <mergeCell ref="O42:S42"/>
    <mergeCell ref="T42:U42"/>
    <mergeCell ref="A43:B43"/>
    <mergeCell ref="C43:D43"/>
    <mergeCell ref="I43:K43"/>
    <mergeCell ref="O43:S43"/>
    <mergeCell ref="T43:U43"/>
    <mergeCell ref="A40:B40"/>
    <mergeCell ref="C40:D40"/>
    <mergeCell ref="I40:K40"/>
    <mergeCell ref="O40:S40"/>
    <mergeCell ref="T40:U40"/>
    <mergeCell ref="A41:B41"/>
    <mergeCell ref="C41:D41"/>
    <mergeCell ref="I41:K41"/>
    <mergeCell ref="O41:S41"/>
    <mergeCell ref="T41:U41"/>
    <mergeCell ref="A38:B38"/>
    <mergeCell ref="C38:D38"/>
    <mergeCell ref="I38:K38"/>
    <mergeCell ref="O38:S38"/>
    <mergeCell ref="T38:U38"/>
    <mergeCell ref="A39:B39"/>
    <mergeCell ref="C39:D39"/>
    <mergeCell ref="I39:K39"/>
    <mergeCell ref="O39:S39"/>
    <mergeCell ref="T39:U39"/>
    <mergeCell ref="A36:B36"/>
    <mergeCell ref="C36:D36"/>
    <mergeCell ref="I36:K36"/>
    <mergeCell ref="O36:S36"/>
    <mergeCell ref="T36:U36"/>
    <mergeCell ref="A37:B37"/>
    <mergeCell ref="C37:D37"/>
    <mergeCell ref="I37:K37"/>
    <mergeCell ref="O37:S37"/>
    <mergeCell ref="T37:U37"/>
    <mergeCell ref="A34:B34"/>
    <mergeCell ref="C34:D34"/>
    <mergeCell ref="I34:K34"/>
    <mergeCell ref="O34:S34"/>
    <mergeCell ref="T34:U34"/>
    <mergeCell ref="A35:B35"/>
    <mergeCell ref="C35:D35"/>
    <mergeCell ref="I35:K35"/>
    <mergeCell ref="O35:S35"/>
    <mergeCell ref="T35:U35"/>
    <mergeCell ref="A32:B32"/>
    <mergeCell ref="C32:D32"/>
    <mergeCell ref="I32:K32"/>
    <mergeCell ref="O32:S32"/>
    <mergeCell ref="T32:U32"/>
    <mergeCell ref="A33:B33"/>
    <mergeCell ref="C33:D33"/>
    <mergeCell ref="I33:K33"/>
    <mergeCell ref="O33:S33"/>
    <mergeCell ref="T33:U33"/>
    <mergeCell ref="A30:B30"/>
    <mergeCell ref="C30:D30"/>
    <mergeCell ref="I30:K30"/>
    <mergeCell ref="O30:S30"/>
    <mergeCell ref="T30:U30"/>
    <mergeCell ref="A31:B31"/>
    <mergeCell ref="C31:D31"/>
    <mergeCell ref="I31:K31"/>
    <mergeCell ref="O31:S31"/>
    <mergeCell ref="T31:U31"/>
    <mergeCell ref="A28:B28"/>
    <mergeCell ref="C28:D28"/>
    <mergeCell ref="I28:K28"/>
    <mergeCell ref="O28:S28"/>
    <mergeCell ref="T28:U28"/>
    <mergeCell ref="A29:B29"/>
    <mergeCell ref="C29:D29"/>
    <mergeCell ref="I29:K29"/>
    <mergeCell ref="O29:S29"/>
    <mergeCell ref="T29:U29"/>
    <mergeCell ref="A26:B26"/>
    <mergeCell ref="C26:D26"/>
    <mergeCell ref="I26:K26"/>
    <mergeCell ref="O26:S26"/>
    <mergeCell ref="T26:U26"/>
    <mergeCell ref="A27:B27"/>
    <mergeCell ref="C27:D27"/>
    <mergeCell ref="I27:K27"/>
    <mergeCell ref="O27:S27"/>
    <mergeCell ref="T27:U27"/>
    <mergeCell ref="A24:B24"/>
    <mergeCell ref="C24:D24"/>
    <mergeCell ref="I24:K24"/>
    <mergeCell ref="O24:S24"/>
    <mergeCell ref="T24:U24"/>
    <mergeCell ref="A25:B25"/>
    <mergeCell ref="C25:D25"/>
    <mergeCell ref="I25:K25"/>
    <mergeCell ref="O25:S25"/>
    <mergeCell ref="T25:U25"/>
    <mergeCell ref="A22:B22"/>
    <mergeCell ref="C22:D22"/>
    <mergeCell ref="I22:K22"/>
    <mergeCell ref="O22:S22"/>
    <mergeCell ref="T22:U22"/>
    <mergeCell ref="A23:B23"/>
    <mergeCell ref="C23:D23"/>
    <mergeCell ref="I23:K23"/>
    <mergeCell ref="O23:S23"/>
    <mergeCell ref="T23:U23"/>
    <mergeCell ref="A20:B20"/>
    <mergeCell ref="C20:D20"/>
    <mergeCell ref="I20:K20"/>
    <mergeCell ref="O20:S20"/>
    <mergeCell ref="T20:U20"/>
    <mergeCell ref="A21:B21"/>
    <mergeCell ref="C21:D21"/>
    <mergeCell ref="I21:K21"/>
    <mergeCell ref="O21:S21"/>
    <mergeCell ref="T21:U21"/>
    <mergeCell ref="A18:B18"/>
    <mergeCell ref="C18:D18"/>
    <mergeCell ref="I18:K18"/>
    <mergeCell ref="O18:S18"/>
    <mergeCell ref="T18:U18"/>
    <mergeCell ref="A19:B19"/>
    <mergeCell ref="C19:D19"/>
    <mergeCell ref="I19:K19"/>
    <mergeCell ref="O19:S19"/>
    <mergeCell ref="T19:U19"/>
    <mergeCell ref="A16:B16"/>
    <mergeCell ref="C16:D16"/>
    <mergeCell ref="I16:K16"/>
    <mergeCell ref="O16:S16"/>
    <mergeCell ref="T16:U16"/>
    <mergeCell ref="A17:B17"/>
    <mergeCell ref="C17:D17"/>
    <mergeCell ref="I17:K17"/>
    <mergeCell ref="O17:S17"/>
    <mergeCell ref="T17:U17"/>
    <mergeCell ref="A14:B14"/>
    <mergeCell ref="C14:D14"/>
    <mergeCell ref="I14:K14"/>
    <mergeCell ref="O14:S14"/>
    <mergeCell ref="T14:U14"/>
    <mergeCell ref="A15:B15"/>
    <mergeCell ref="C15:D15"/>
    <mergeCell ref="I15:K15"/>
    <mergeCell ref="O15:S15"/>
    <mergeCell ref="T15:U15"/>
    <mergeCell ref="L10:M10"/>
    <mergeCell ref="N10:N11"/>
    <mergeCell ref="O10:U10"/>
    <mergeCell ref="O11:S11"/>
    <mergeCell ref="T11:U11"/>
    <mergeCell ref="A13:B13"/>
    <mergeCell ref="C13:D13"/>
    <mergeCell ref="I13:K13"/>
    <mergeCell ref="O13:S13"/>
    <mergeCell ref="T13:U13"/>
    <mergeCell ref="A10:B11"/>
    <mergeCell ref="C10:D11"/>
    <mergeCell ref="E10:E11"/>
    <mergeCell ref="F10:F11"/>
    <mergeCell ref="G10:H10"/>
    <mergeCell ref="I10:K11"/>
    <mergeCell ref="B2:Q3"/>
    <mergeCell ref="S2:T2"/>
    <mergeCell ref="Q5:U6"/>
    <mergeCell ref="B6:O7"/>
    <mergeCell ref="A9:B9"/>
    <mergeCell ref="C9:D9"/>
    <mergeCell ref="F9:H9"/>
    <mergeCell ref="I9:M9"/>
    <mergeCell ref="N9:U9"/>
  </mergeCells>
  <pageMargins left="0" right="0" top="0" bottom="0" header="0.51181102362204722" footer="0.51181102362204722"/>
  <pageSetup paperSize="9" orientation="landscape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039D-0400-4AD4-85D9-2DE4CA294BD8}">
  <dimension ref="A1:U12"/>
  <sheetViews>
    <sheetView showGridLines="0" workbookViewId="0">
      <selection activeCell="K20" sqref="K20"/>
    </sheetView>
  </sheetViews>
  <sheetFormatPr defaultRowHeight="12.75"/>
  <cols>
    <col min="1" max="1" width="6.85546875" style="41" customWidth="1"/>
    <col min="2" max="2" width="30.85546875" style="41" customWidth="1"/>
    <col min="3" max="3" width="2.7109375" style="41" customWidth="1"/>
    <col min="4" max="5" width="10.28515625" style="41" customWidth="1"/>
    <col min="6" max="6" width="10" style="41" customWidth="1"/>
    <col min="7" max="7" width="0.140625" style="41" customWidth="1"/>
    <col min="8" max="8" width="8.28515625" style="41" customWidth="1"/>
    <col min="9" max="9" width="0" style="41" hidden="1" customWidth="1"/>
    <col min="10" max="10" width="1.85546875" style="41" customWidth="1"/>
    <col min="11" max="11" width="10.28515625" style="41" customWidth="1"/>
    <col min="12" max="12" width="10" style="41" customWidth="1"/>
    <col min="13" max="13" width="0.140625" style="41" customWidth="1"/>
    <col min="14" max="14" width="10.28515625" style="41" customWidth="1"/>
    <col min="15" max="15" width="6.85546875" style="41" customWidth="1"/>
    <col min="16" max="17" width="1.7109375" style="41" customWidth="1"/>
    <col min="18" max="18" width="9.28515625" style="41" customWidth="1"/>
    <col min="19" max="19" width="0.7109375" style="41" customWidth="1"/>
    <col min="20" max="20" width="0" style="41" hidden="1" customWidth="1"/>
    <col min="21" max="21" width="0.140625" style="41" customWidth="1"/>
    <col min="22" max="256" width="9.140625" style="41"/>
    <col min="257" max="257" width="6.85546875" style="41" customWidth="1"/>
    <col min="258" max="258" width="33.5703125" style="41" customWidth="1"/>
    <col min="259" max="259" width="9.140625" style="41"/>
    <col min="260" max="261" width="10.28515625" style="41" customWidth="1"/>
    <col min="262" max="262" width="10" style="41" customWidth="1"/>
    <col min="263" max="263" width="0.140625" style="41" customWidth="1"/>
    <col min="264" max="264" width="8.28515625" style="41" customWidth="1"/>
    <col min="265" max="265" width="0" style="41" hidden="1" customWidth="1"/>
    <col min="266" max="266" width="1.85546875" style="41" customWidth="1"/>
    <col min="267" max="267" width="10.28515625" style="41" customWidth="1"/>
    <col min="268" max="268" width="10" style="41" customWidth="1"/>
    <col min="269" max="269" width="0.140625" style="41" customWidth="1"/>
    <col min="270" max="270" width="10.28515625" style="41" customWidth="1"/>
    <col min="271" max="271" width="6.85546875" style="41" customWidth="1"/>
    <col min="272" max="273" width="1.7109375" style="41" customWidth="1"/>
    <col min="274" max="274" width="9.28515625" style="41" customWidth="1"/>
    <col min="275" max="275" width="0.7109375" style="41" customWidth="1"/>
    <col min="276" max="276" width="0" style="41" hidden="1" customWidth="1"/>
    <col min="277" max="277" width="0.140625" style="41" customWidth="1"/>
    <col min="278" max="512" width="9.140625" style="41"/>
    <col min="513" max="513" width="6.85546875" style="41" customWidth="1"/>
    <col min="514" max="514" width="33.5703125" style="41" customWidth="1"/>
    <col min="515" max="515" width="9.140625" style="41"/>
    <col min="516" max="517" width="10.28515625" style="41" customWidth="1"/>
    <col min="518" max="518" width="10" style="41" customWidth="1"/>
    <col min="519" max="519" width="0.140625" style="41" customWidth="1"/>
    <col min="520" max="520" width="8.28515625" style="41" customWidth="1"/>
    <col min="521" max="521" width="0" style="41" hidden="1" customWidth="1"/>
    <col min="522" max="522" width="1.85546875" style="41" customWidth="1"/>
    <col min="523" max="523" width="10.28515625" style="41" customWidth="1"/>
    <col min="524" max="524" width="10" style="41" customWidth="1"/>
    <col min="525" max="525" width="0.140625" style="41" customWidth="1"/>
    <col min="526" max="526" width="10.28515625" style="41" customWidth="1"/>
    <col min="527" max="527" width="6.85546875" style="41" customWidth="1"/>
    <col min="528" max="529" width="1.7109375" style="41" customWidth="1"/>
    <col min="530" max="530" width="9.28515625" style="41" customWidth="1"/>
    <col min="531" max="531" width="0.7109375" style="41" customWidth="1"/>
    <col min="532" max="532" width="0" style="41" hidden="1" customWidth="1"/>
    <col min="533" max="533" width="0.140625" style="41" customWidth="1"/>
    <col min="534" max="768" width="9.140625" style="41"/>
    <col min="769" max="769" width="6.85546875" style="41" customWidth="1"/>
    <col min="770" max="770" width="33.5703125" style="41" customWidth="1"/>
    <col min="771" max="771" width="9.140625" style="41"/>
    <col min="772" max="773" width="10.28515625" style="41" customWidth="1"/>
    <col min="774" max="774" width="10" style="41" customWidth="1"/>
    <col min="775" max="775" width="0.140625" style="41" customWidth="1"/>
    <col min="776" max="776" width="8.28515625" style="41" customWidth="1"/>
    <col min="777" max="777" width="0" style="41" hidden="1" customWidth="1"/>
    <col min="778" max="778" width="1.85546875" style="41" customWidth="1"/>
    <col min="779" max="779" width="10.28515625" style="41" customWidth="1"/>
    <col min="780" max="780" width="10" style="41" customWidth="1"/>
    <col min="781" max="781" width="0.140625" style="41" customWidth="1"/>
    <col min="782" max="782" width="10.28515625" style="41" customWidth="1"/>
    <col min="783" max="783" width="6.85546875" style="41" customWidth="1"/>
    <col min="784" max="785" width="1.7109375" style="41" customWidth="1"/>
    <col min="786" max="786" width="9.28515625" style="41" customWidth="1"/>
    <col min="787" max="787" width="0.7109375" style="41" customWidth="1"/>
    <col min="788" max="788" width="0" style="41" hidden="1" customWidth="1"/>
    <col min="789" max="789" width="0.140625" style="41" customWidth="1"/>
    <col min="790" max="1024" width="9.140625" style="41"/>
    <col min="1025" max="1025" width="6.85546875" style="41" customWidth="1"/>
    <col min="1026" max="1026" width="33.5703125" style="41" customWidth="1"/>
    <col min="1027" max="1027" width="9.140625" style="41"/>
    <col min="1028" max="1029" width="10.28515625" style="41" customWidth="1"/>
    <col min="1030" max="1030" width="10" style="41" customWidth="1"/>
    <col min="1031" max="1031" width="0.140625" style="41" customWidth="1"/>
    <col min="1032" max="1032" width="8.28515625" style="41" customWidth="1"/>
    <col min="1033" max="1033" width="0" style="41" hidden="1" customWidth="1"/>
    <col min="1034" max="1034" width="1.85546875" style="41" customWidth="1"/>
    <col min="1035" max="1035" width="10.28515625" style="41" customWidth="1"/>
    <col min="1036" max="1036" width="10" style="41" customWidth="1"/>
    <col min="1037" max="1037" width="0.140625" style="41" customWidth="1"/>
    <col min="1038" max="1038" width="10.28515625" style="41" customWidth="1"/>
    <col min="1039" max="1039" width="6.85546875" style="41" customWidth="1"/>
    <col min="1040" max="1041" width="1.7109375" style="41" customWidth="1"/>
    <col min="1042" max="1042" width="9.28515625" style="41" customWidth="1"/>
    <col min="1043" max="1043" width="0.7109375" style="41" customWidth="1"/>
    <col min="1044" max="1044" width="0" style="41" hidden="1" customWidth="1"/>
    <col min="1045" max="1045" width="0.140625" style="41" customWidth="1"/>
    <col min="1046" max="1280" width="9.140625" style="41"/>
    <col min="1281" max="1281" width="6.85546875" style="41" customWidth="1"/>
    <col min="1282" max="1282" width="33.5703125" style="41" customWidth="1"/>
    <col min="1283" max="1283" width="9.140625" style="41"/>
    <col min="1284" max="1285" width="10.28515625" style="41" customWidth="1"/>
    <col min="1286" max="1286" width="10" style="41" customWidth="1"/>
    <col min="1287" max="1287" width="0.140625" style="41" customWidth="1"/>
    <col min="1288" max="1288" width="8.28515625" style="41" customWidth="1"/>
    <col min="1289" max="1289" width="0" style="41" hidden="1" customWidth="1"/>
    <col min="1290" max="1290" width="1.85546875" style="41" customWidth="1"/>
    <col min="1291" max="1291" width="10.28515625" style="41" customWidth="1"/>
    <col min="1292" max="1292" width="10" style="41" customWidth="1"/>
    <col min="1293" max="1293" width="0.140625" style="41" customWidth="1"/>
    <col min="1294" max="1294" width="10.28515625" style="41" customWidth="1"/>
    <col min="1295" max="1295" width="6.85546875" style="41" customWidth="1"/>
    <col min="1296" max="1297" width="1.7109375" style="41" customWidth="1"/>
    <col min="1298" max="1298" width="9.28515625" style="41" customWidth="1"/>
    <col min="1299" max="1299" width="0.7109375" style="41" customWidth="1"/>
    <col min="1300" max="1300" width="0" style="41" hidden="1" customWidth="1"/>
    <col min="1301" max="1301" width="0.140625" style="41" customWidth="1"/>
    <col min="1302" max="1536" width="9.140625" style="41"/>
    <col min="1537" max="1537" width="6.85546875" style="41" customWidth="1"/>
    <col min="1538" max="1538" width="33.5703125" style="41" customWidth="1"/>
    <col min="1539" max="1539" width="9.140625" style="41"/>
    <col min="1540" max="1541" width="10.28515625" style="41" customWidth="1"/>
    <col min="1542" max="1542" width="10" style="41" customWidth="1"/>
    <col min="1543" max="1543" width="0.140625" style="41" customWidth="1"/>
    <col min="1544" max="1544" width="8.28515625" style="41" customWidth="1"/>
    <col min="1545" max="1545" width="0" style="41" hidden="1" customWidth="1"/>
    <col min="1546" max="1546" width="1.85546875" style="41" customWidth="1"/>
    <col min="1547" max="1547" width="10.28515625" style="41" customWidth="1"/>
    <col min="1548" max="1548" width="10" style="41" customWidth="1"/>
    <col min="1549" max="1549" width="0.140625" style="41" customWidth="1"/>
    <col min="1550" max="1550" width="10.28515625" style="41" customWidth="1"/>
    <col min="1551" max="1551" width="6.85546875" style="41" customWidth="1"/>
    <col min="1552" max="1553" width="1.7109375" style="41" customWidth="1"/>
    <col min="1554" max="1554" width="9.28515625" style="41" customWidth="1"/>
    <col min="1555" max="1555" width="0.7109375" style="41" customWidth="1"/>
    <col min="1556" max="1556" width="0" style="41" hidden="1" customWidth="1"/>
    <col min="1557" max="1557" width="0.140625" style="41" customWidth="1"/>
    <col min="1558" max="1792" width="9.140625" style="41"/>
    <col min="1793" max="1793" width="6.85546875" style="41" customWidth="1"/>
    <col min="1794" max="1794" width="33.5703125" style="41" customWidth="1"/>
    <col min="1795" max="1795" width="9.140625" style="41"/>
    <col min="1796" max="1797" width="10.28515625" style="41" customWidth="1"/>
    <col min="1798" max="1798" width="10" style="41" customWidth="1"/>
    <col min="1799" max="1799" width="0.140625" style="41" customWidth="1"/>
    <col min="1800" max="1800" width="8.28515625" style="41" customWidth="1"/>
    <col min="1801" max="1801" width="0" style="41" hidden="1" customWidth="1"/>
    <col min="1802" max="1802" width="1.85546875" style="41" customWidth="1"/>
    <col min="1803" max="1803" width="10.28515625" style="41" customWidth="1"/>
    <col min="1804" max="1804" width="10" style="41" customWidth="1"/>
    <col min="1805" max="1805" width="0.140625" style="41" customWidth="1"/>
    <col min="1806" max="1806" width="10.28515625" style="41" customWidth="1"/>
    <col min="1807" max="1807" width="6.85546875" style="41" customWidth="1"/>
    <col min="1808" max="1809" width="1.7109375" style="41" customWidth="1"/>
    <col min="1810" max="1810" width="9.28515625" style="41" customWidth="1"/>
    <col min="1811" max="1811" width="0.7109375" style="41" customWidth="1"/>
    <col min="1812" max="1812" width="0" style="41" hidden="1" customWidth="1"/>
    <col min="1813" max="1813" width="0.140625" style="41" customWidth="1"/>
    <col min="1814" max="2048" width="9.140625" style="41"/>
    <col min="2049" max="2049" width="6.85546875" style="41" customWidth="1"/>
    <col min="2050" max="2050" width="33.5703125" style="41" customWidth="1"/>
    <col min="2051" max="2051" width="9.140625" style="41"/>
    <col min="2052" max="2053" width="10.28515625" style="41" customWidth="1"/>
    <col min="2054" max="2054" width="10" style="41" customWidth="1"/>
    <col min="2055" max="2055" width="0.140625" style="41" customWidth="1"/>
    <col min="2056" max="2056" width="8.28515625" style="41" customWidth="1"/>
    <col min="2057" max="2057" width="0" style="41" hidden="1" customWidth="1"/>
    <col min="2058" max="2058" width="1.85546875" style="41" customWidth="1"/>
    <col min="2059" max="2059" width="10.28515625" style="41" customWidth="1"/>
    <col min="2060" max="2060" width="10" style="41" customWidth="1"/>
    <col min="2061" max="2061" width="0.140625" style="41" customWidth="1"/>
    <col min="2062" max="2062" width="10.28515625" style="41" customWidth="1"/>
    <col min="2063" max="2063" width="6.85546875" style="41" customWidth="1"/>
    <col min="2064" max="2065" width="1.7109375" style="41" customWidth="1"/>
    <col min="2066" max="2066" width="9.28515625" style="41" customWidth="1"/>
    <col min="2067" max="2067" width="0.7109375" style="41" customWidth="1"/>
    <col min="2068" max="2068" width="0" style="41" hidden="1" customWidth="1"/>
    <col min="2069" max="2069" width="0.140625" style="41" customWidth="1"/>
    <col min="2070" max="2304" width="9.140625" style="41"/>
    <col min="2305" max="2305" width="6.85546875" style="41" customWidth="1"/>
    <col min="2306" max="2306" width="33.5703125" style="41" customWidth="1"/>
    <col min="2307" max="2307" width="9.140625" style="41"/>
    <col min="2308" max="2309" width="10.28515625" style="41" customWidth="1"/>
    <col min="2310" max="2310" width="10" style="41" customWidth="1"/>
    <col min="2311" max="2311" width="0.140625" style="41" customWidth="1"/>
    <col min="2312" max="2312" width="8.28515625" style="41" customWidth="1"/>
    <col min="2313" max="2313" width="0" style="41" hidden="1" customWidth="1"/>
    <col min="2314" max="2314" width="1.85546875" style="41" customWidth="1"/>
    <col min="2315" max="2315" width="10.28515625" style="41" customWidth="1"/>
    <col min="2316" max="2316" width="10" style="41" customWidth="1"/>
    <col min="2317" max="2317" width="0.140625" style="41" customWidth="1"/>
    <col min="2318" max="2318" width="10.28515625" style="41" customWidth="1"/>
    <col min="2319" max="2319" width="6.85546875" style="41" customWidth="1"/>
    <col min="2320" max="2321" width="1.7109375" style="41" customWidth="1"/>
    <col min="2322" max="2322" width="9.28515625" style="41" customWidth="1"/>
    <col min="2323" max="2323" width="0.7109375" style="41" customWidth="1"/>
    <col min="2324" max="2324" width="0" style="41" hidden="1" customWidth="1"/>
    <col min="2325" max="2325" width="0.140625" style="41" customWidth="1"/>
    <col min="2326" max="2560" width="9.140625" style="41"/>
    <col min="2561" max="2561" width="6.85546875" style="41" customWidth="1"/>
    <col min="2562" max="2562" width="33.5703125" style="41" customWidth="1"/>
    <col min="2563" max="2563" width="9.140625" style="41"/>
    <col min="2564" max="2565" width="10.28515625" style="41" customWidth="1"/>
    <col min="2566" max="2566" width="10" style="41" customWidth="1"/>
    <col min="2567" max="2567" width="0.140625" style="41" customWidth="1"/>
    <col min="2568" max="2568" width="8.28515625" style="41" customWidth="1"/>
    <col min="2569" max="2569" width="0" style="41" hidden="1" customWidth="1"/>
    <col min="2570" max="2570" width="1.85546875" style="41" customWidth="1"/>
    <col min="2571" max="2571" width="10.28515625" style="41" customWidth="1"/>
    <col min="2572" max="2572" width="10" style="41" customWidth="1"/>
    <col min="2573" max="2573" width="0.140625" style="41" customWidth="1"/>
    <col min="2574" max="2574" width="10.28515625" style="41" customWidth="1"/>
    <col min="2575" max="2575" width="6.85546875" style="41" customWidth="1"/>
    <col min="2576" max="2577" width="1.7109375" style="41" customWidth="1"/>
    <col min="2578" max="2578" width="9.28515625" style="41" customWidth="1"/>
    <col min="2579" max="2579" width="0.7109375" style="41" customWidth="1"/>
    <col min="2580" max="2580" width="0" style="41" hidden="1" customWidth="1"/>
    <col min="2581" max="2581" width="0.140625" style="41" customWidth="1"/>
    <col min="2582" max="2816" width="9.140625" style="41"/>
    <col min="2817" max="2817" width="6.85546875" style="41" customWidth="1"/>
    <col min="2818" max="2818" width="33.5703125" style="41" customWidth="1"/>
    <col min="2819" max="2819" width="9.140625" style="41"/>
    <col min="2820" max="2821" width="10.28515625" style="41" customWidth="1"/>
    <col min="2822" max="2822" width="10" style="41" customWidth="1"/>
    <col min="2823" max="2823" width="0.140625" style="41" customWidth="1"/>
    <col min="2824" max="2824" width="8.28515625" style="41" customWidth="1"/>
    <col min="2825" max="2825" width="0" style="41" hidden="1" customWidth="1"/>
    <col min="2826" max="2826" width="1.85546875" style="41" customWidth="1"/>
    <col min="2827" max="2827" width="10.28515625" style="41" customWidth="1"/>
    <col min="2828" max="2828" width="10" style="41" customWidth="1"/>
    <col min="2829" max="2829" width="0.140625" style="41" customWidth="1"/>
    <col min="2830" max="2830" width="10.28515625" style="41" customWidth="1"/>
    <col min="2831" max="2831" width="6.85546875" style="41" customWidth="1"/>
    <col min="2832" max="2833" width="1.7109375" style="41" customWidth="1"/>
    <col min="2834" max="2834" width="9.28515625" style="41" customWidth="1"/>
    <col min="2835" max="2835" width="0.7109375" style="41" customWidth="1"/>
    <col min="2836" max="2836" width="0" style="41" hidden="1" customWidth="1"/>
    <col min="2837" max="2837" width="0.140625" style="41" customWidth="1"/>
    <col min="2838" max="3072" width="9.140625" style="41"/>
    <col min="3073" max="3073" width="6.85546875" style="41" customWidth="1"/>
    <col min="3074" max="3074" width="33.5703125" style="41" customWidth="1"/>
    <col min="3075" max="3075" width="9.140625" style="41"/>
    <col min="3076" max="3077" width="10.28515625" style="41" customWidth="1"/>
    <col min="3078" max="3078" width="10" style="41" customWidth="1"/>
    <col min="3079" max="3079" width="0.140625" style="41" customWidth="1"/>
    <col min="3080" max="3080" width="8.28515625" style="41" customWidth="1"/>
    <col min="3081" max="3081" width="0" style="41" hidden="1" customWidth="1"/>
    <col min="3082" max="3082" width="1.85546875" style="41" customWidth="1"/>
    <col min="3083" max="3083" width="10.28515625" style="41" customWidth="1"/>
    <col min="3084" max="3084" width="10" style="41" customWidth="1"/>
    <col min="3085" max="3085" width="0.140625" style="41" customWidth="1"/>
    <col min="3086" max="3086" width="10.28515625" style="41" customWidth="1"/>
    <col min="3087" max="3087" width="6.85546875" style="41" customWidth="1"/>
    <col min="3088" max="3089" width="1.7109375" style="41" customWidth="1"/>
    <col min="3090" max="3090" width="9.28515625" style="41" customWidth="1"/>
    <col min="3091" max="3091" width="0.7109375" style="41" customWidth="1"/>
    <col min="3092" max="3092" width="0" style="41" hidden="1" customWidth="1"/>
    <col min="3093" max="3093" width="0.140625" style="41" customWidth="1"/>
    <col min="3094" max="3328" width="9.140625" style="41"/>
    <col min="3329" max="3329" width="6.85546875" style="41" customWidth="1"/>
    <col min="3330" max="3330" width="33.5703125" style="41" customWidth="1"/>
    <col min="3331" max="3331" width="9.140625" style="41"/>
    <col min="3332" max="3333" width="10.28515625" style="41" customWidth="1"/>
    <col min="3334" max="3334" width="10" style="41" customWidth="1"/>
    <col min="3335" max="3335" width="0.140625" style="41" customWidth="1"/>
    <col min="3336" max="3336" width="8.28515625" style="41" customWidth="1"/>
    <col min="3337" max="3337" width="0" style="41" hidden="1" customWidth="1"/>
    <col min="3338" max="3338" width="1.85546875" style="41" customWidth="1"/>
    <col min="3339" max="3339" width="10.28515625" style="41" customWidth="1"/>
    <col min="3340" max="3340" width="10" style="41" customWidth="1"/>
    <col min="3341" max="3341" width="0.140625" style="41" customWidth="1"/>
    <col min="3342" max="3342" width="10.28515625" style="41" customWidth="1"/>
    <col min="3343" max="3343" width="6.85546875" style="41" customWidth="1"/>
    <col min="3344" max="3345" width="1.7109375" style="41" customWidth="1"/>
    <col min="3346" max="3346" width="9.28515625" style="41" customWidth="1"/>
    <col min="3347" max="3347" width="0.7109375" style="41" customWidth="1"/>
    <col min="3348" max="3348" width="0" style="41" hidden="1" customWidth="1"/>
    <col min="3349" max="3349" width="0.140625" style="41" customWidth="1"/>
    <col min="3350" max="3584" width="9.140625" style="41"/>
    <col min="3585" max="3585" width="6.85546875" style="41" customWidth="1"/>
    <col min="3586" max="3586" width="33.5703125" style="41" customWidth="1"/>
    <col min="3587" max="3587" width="9.140625" style="41"/>
    <col min="3588" max="3589" width="10.28515625" style="41" customWidth="1"/>
    <col min="3590" max="3590" width="10" style="41" customWidth="1"/>
    <col min="3591" max="3591" width="0.140625" style="41" customWidth="1"/>
    <col min="3592" max="3592" width="8.28515625" style="41" customWidth="1"/>
    <col min="3593" max="3593" width="0" style="41" hidden="1" customWidth="1"/>
    <col min="3594" max="3594" width="1.85546875" style="41" customWidth="1"/>
    <col min="3595" max="3595" width="10.28515625" style="41" customWidth="1"/>
    <col min="3596" max="3596" width="10" style="41" customWidth="1"/>
    <col min="3597" max="3597" width="0.140625" style="41" customWidth="1"/>
    <col min="3598" max="3598" width="10.28515625" style="41" customWidth="1"/>
    <col min="3599" max="3599" width="6.85546875" style="41" customWidth="1"/>
    <col min="3600" max="3601" width="1.7109375" style="41" customWidth="1"/>
    <col min="3602" max="3602" width="9.28515625" style="41" customWidth="1"/>
    <col min="3603" max="3603" width="0.7109375" style="41" customWidth="1"/>
    <col min="3604" max="3604" width="0" style="41" hidden="1" customWidth="1"/>
    <col min="3605" max="3605" width="0.140625" style="41" customWidth="1"/>
    <col min="3606" max="3840" width="9.140625" style="41"/>
    <col min="3841" max="3841" width="6.85546875" style="41" customWidth="1"/>
    <col min="3842" max="3842" width="33.5703125" style="41" customWidth="1"/>
    <col min="3843" max="3843" width="9.140625" style="41"/>
    <col min="3844" max="3845" width="10.28515625" style="41" customWidth="1"/>
    <col min="3846" max="3846" width="10" style="41" customWidth="1"/>
    <col min="3847" max="3847" width="0.140625" style="41" customWidth="1"/>
    <col min="3848" max="3848" width="8.28515625" style="41" customWidth="1"/>
    <col min="3849" max="3849" width="0" style="41" hidden="1" customWidth="1"/>
    <col min="3850" max="3850" width="1.85546875" style="41" customWidth="1"/>
    <col min="3851" max="3851" width="10.28515625" style="41" customWidth="1"/>
    <col min="3852" max="3852" width="10" style="41" customWidth="1"/>
    <col min="3853" max="3853" width="0.140625" style="41" customWidth="1"/>
    <col min="3854" max="3854" width="10.28515625" style="41" customWidth="1"/>
    <col min="3855" max="3855" width="6.85546875" style="41" customWidth="1"/>
    <col min="3856" max="3857" width="1.7109375" style="41" customWidth="1"/>
    <col min="3858" max="3858" width="9.28515625" style="41" customWidth="1"/>
    <col min="3859" max="3859" width="0.7109375" style="41" customWidth="1"/>
    <col min="3860" max="3860" width="0" style="41" hidden="1" customWidth="1"/>
    <col min="3861" max="3861" width="0.140625" style="41" customWidth="1"/>
    <col min="3862" max="4096" width="9.140625" style="41"/>
    <col min="4097" max="4097" width="6.85546875" style="41" customWidth="1"/>
    <col min="4098" max="4098" width="33.5703125" style="41" customWidth="1"/>
    <col min="4099" max="4099" width="9.140625" style="41"/>
    <col min="4100" max="4101" width="10.28515625" style="41" customWidth="1"/>
    <col min="4102" max="4102" width="10" style="41" customWidth="1"/>
    <col min="4103" max="4103" width="0.140625" style="41" customWidth="1"/>
    <col min="4104" max="4104" width="8.28515625" style="41" customWidth="1"/>
    <col min="4105" max="4105" width="0" style="41" hidden="1" customWidth="1"/>
    <col min="4106" max="4106" width="1.85546875" style="41" customWidth="1"/>
    <col min="4107" max="4107" width="10.28515625" style="41" customWidth="1"/>
    <col min="4108" max="4108" width="10" style="41" customWidth="1"/>
    <col min="4109" max="4109" width="0.140625" style="41" customWidth="1"/>
    <col min="4110" max="4110" width="10.28515625" style="41" customWidth="1"/>
    <col min="4111" max="4111" width="6.85546875" style="41" customWidth="1"/>
    <col min="4112" max="4113" width="1.7109375" style="41" customWidth="1"/>
    <col min="4114" max="4114" width="9.28515625" style="41" customWidth="1"/>
    <col min="4115" max="4115" width="0.7109375" style="41" customWidth="1"/>
    <col min="4116" max="4116" width="0" style="41" hidden="1" customWidth="1"/>
    <col min="4117" max="4117" width="0.140625" style="41" customWidth="1"/>
    <col min="4118" max="4352" width="9.140625" style="41"/>
    <col min="4353" max="4353" width="6.85546875" style="41" customWidth="1"/>
    <col min="4354" max="4354" width="33.5703125" style="41" customWidth="1"/>
    <col min="4355" max="4355" width="9.140625" style="41"/>
    <col min="4356" max="4357" width="10.28515625" style="41" customWidth="1"/>
    <col min="4358" max="4358" width="10" style="41" customWidth="1"/>
    <col min="4359" max="4359" width="0.140625" style="41" customWidth="1"/>
    <col min="4360" max="4360" width="8.28515625" style="41" customWidth="1"/>
    <col min="4361" max="4361" width="0" style="41" hidden="1" customWidth="1"/>
    <col min="4362" max="4362" width="1.85546875" style="41" customWidth="1"/>
    <col min="4363" max="4363" width="10.28515625" style="41" customWidth="1"/>
    <col min="4364" max="4364" width="10" style="41" customWidth="1"/>
    <col min="4365" max="4365" width="0.140625" style="41" customWidth="1"/>
    <col min="4366" max="4366" width="10.28515625" style="41" customWidth="1"/>
    <col min="4367" max="4367" width="6.85546875" style="41" customWidth="1"/>
    <col min="4368" max="4369" width="1.7109375" style="41" customWidth="1"/>
    <col min="4370" max="4370" width="9.28515625" style="41" customWidth="1"/>
    <col min="4371" max="4371" width="0.7109375" style="41" customWidth="1"/>
    <col min="4372" max="4372" width="0" style="41" hidden="1" customWidth="1"/>
    <col min="4373" max="4373" width="0.140625" style="41" customWidth="1"/>
    <col min="4374" max="4608" width="9.140625" style="41"/>
    <col min="4609" max="4609" width="6.85546875" style="41" customWidth="1"/>
    <col min="4610" max="4610" width="33.5703125" style="41" customWidth="1"/>
    <col min="4611" max="4611" width="9.140625" style="41"/>
    <col min="4612" max="4613" width="10.28515625" style="41" customWidth="1"/>
    <col min="4614" max="4614" width="10" style="41" customWidth="1"/>
    <col min="4615" max="4615" width="0.140625" style="41" customWidth="1"/>
    <col min="4616" max="4616" width="8.28515625" style="41" customWidth="1"/>
    <col min="4617" max="4617" width="0" style="41" hidden="1" customWidth="1"/>
    <col min="4618" max="4618" width="1.85546875" style="41" customWidth="1"/>
    <col min="4619" max="4619" width="10.28515625" style="41" customWidth="1"/>
    <col min="4620" max="4620" width="10" style="41" customWidth="1"/>
    <col min="4621" max="4621" width="0.140625" style="41" customWidth="1"/>
    <col min="4622" max="4622" width="10.28515625" style="41" customWidth="1"/>
    <col min="4623" max="4623" width="6.85546875" style="41" customWidth="1"/>
    <col min="4624" max="4625" width="1.7109375" style="41" customWidth="1"/>
    <col min="4626" max="4626" width="9.28515625" style="41" customWidth="1"/>
    <col min="4627" max="4627" width="0.7109375" style="41" customWidth="1"/>
    <col min="4628" max="4628" width="0" style="41" hidden="1" customWidth="1"/>
    <col min="4629" max="4629" width="0.140625" style="41" customWidth="1"/>
    <col min="4630" max="4864" width="9.140625" style="41"/>
    <col min="4865" max="4865" width="6.85546875" style="41" customWidth="1"/>
    <col min="4866" max="4866" width="33.5703125" style="41" customWidth="1"/>
    <col min="4867" max="4867" width="9.140625" style="41"/>
    <col min="4868" max="4869" width="10.28515625" style="41" customWidth="1"/>
    <col min="4870" max="4870" width="10" style="41" customWidth="1"/>
    <col min="4871" max="4871" width="0.140625" style="41" customWidth="1"/>
    <col min="4872" max="4872" width="8.28515625" style="41" customWidth="1"/>
    <col min="4873" max="4873" width="0" style="41" hidden="1" customWidth="1"/>
    <col min="4874" max="4874" width="1.85546875" style="41" customWidth="1"/>
    <col min="4875" max="4875" width="10.28515625" style="41" customWidth="1"/>
    <col min="4876" max="4876" width="10" style="41" customWidth="1"/>
    <col min="4877" max="4877" width="0.140625" style="41" customWidth="1"/>
    <col min="4878" max="4878" width="10.28515625" style="41" customWidth="1"/>
    <col min="4879" max="4879" width="6.85546875" style="41" customWidth="1"/>
    <col min="4880" max="4881" width="1.7109375" style="41" customWidth="1"/>
    <col min="4882" max="4882" width="9.28515625" style="41" customWidth="1"/>
    <col min="4883" max="4883" width="0.7109375" style="41" customWidth="1"/>
    <col min="4884" max="4884" width="0" style="41" hidden="1" customWidth="1"/>
    <col min="4885" max="4885" width="0.140625" style="41" customWidth="1"/>
    <col min="4886" max="5120" width="9.140625" style="41"/>
    <col min="5121" max="5121" width="6.85546875" style="41" customWidth="1"/>
    <col min="5122" max="5122" width="33.5703125" style="41" customWidth="1"/>
    <col min="5123" max="5123" width="9.140625" style="41"/>
    <col min="5124" max="5125" width="10.28515625" style="41" customWidth="1"/>
    <col min="5126" max="5126" width="10" style="41" customWidth="1"/>
    <col min="5127" max="5127" width="0.140625" style="41" customWidth="1"/>
    <col min="5128" max="5128" width="8.28515625" style="41" customWidth="1"/>
    <col min="5129" max="5129" width="0" style="41" hidden="1" customWidth="1"/>
    <col min="5130" max="5130" width="1.85546875" style="41" customWidth="1"/>
    <col min="5131" max="5131" width="10.28515625" style="41" customWidth="1"/>
    <col min="5132" max="5132" width="10" style="41" customWidth="1"/>
    <col min="5133" max="5133" width="0.140625" style="41" customWidth="1"/>
    <col min="5134" max="5134" width="10.28515625" style="41" customWidth="1"/>
    <col min="5135" max="5135" width="6.85546875" style="41" customWidth="1"/>
    <col min="5136" max="5137" width="1.7109375" style="41" customWidth="1"/>
    <col min="5138" max="5138" width="9.28515625" style="41" customWidth="1"/>
    <col min="5139" max="5139" width="0.7109375" style="41" customWidth="1"/>
    <col min="5140" max="5140" width="0" style="41" hidden="1" customWidth="1"/>
    <col min="5141" max="5141" width="0.140625" style="41" customWidth="1"/>
    <col min="5142" max="5376" width="9.140625" style="41"/>
    <col min="5377" max="5377" width="6.85546875" style="41" customWidth="1"/>
    <col min="5378" max="5378" width="33.5703125" style="41" customWidth="1"/>
    <col min="5379" max="5379" width="9.140625" style="41"/>
    <col min="5380" max="5381" width="10.28515625" style="41" customWidth="1"/>
    <col min="5382" max="5382" width="10" style="41" customWidth="1"/>
    <col min="5383" max="5383" width="0.140625" style="41" customWidth="1"/>
    <col min="5384" max="5384" width="8.28515625" style="41" customWidth="1"/>
    <col min="5385" max="5385" width="0" style="41" hidden="1" customWidth="1"/>
    <col min="5386" max="5386" width="1.85546875" style="41" customWidth="1"/>
    <col min="5387" max="5387" width="10.28515625" style="41" customWidth="1"/>
    <col min="5388" max="5388" width="10" style="41" customWidth="1"/>
    <col min="5389" max="5389" width="0.140625" style="41" customWidth="1"/>
    <col min="5390" max="5390" width="10.28515625" style="41" customWidth="1"/>
    <col min="5391" max="5391" width="6.85546875" style="41" customWidth="1"/>
    <col min="5392" max="5393" width="1.7109375" style="41" customWidth="1"/>
    <col min="5394" max="5394" width="9.28515625" style="41" customWidth="1"/>
    <col min="5395" max="5395" width="0.7109375" style="41" customWidth="1"/>
    <col min="5396" max="5396" width="0" style="41" hidden="1" customWidth="1"/>
    <col min="5397" max="5397" width="0.140625" style="41" customWidth="1"/>
    <col min="5398" max="5632" width="9.140625" style="41"/>
    <col min="5633" max="5633" width="6.85546875" style="41" customWidth="1"/>
    <col min="5634" max="5634" width="33.5703125" style="41" customWidth="1"/>
    <col min="5635" max="5635" width="9.140625" style="41"/>
    <col min="5636" max="5637" width="10.28515625" style="41" customWidth="1"/>
    <col min="5638" max="5638" width="10" style="41" customWidth="1"/>
    <col min="5639" max="5639" width="0.140625" style="41" customWidth="1"/>
    <col min="5640" max="5640" width="8.28515625" style="41" customWidth="1"/>
    <col min="5641" max="5641" width="0" style="41" hidden="1" customWidth="1"/>
    <col min="5642" max="5642" width="1.85546875" style="41" customWidth="1"/>
    <col min="5643" max="5643" width="10.28515625" style="41" customWidth="1"/>
    <col min="5644" max="5644" width="10" style="41" customWidth="1"/>
    <col min="5645" max="5645" width="0.140625" style="41" customWidth="1"/>
    <col min="5646" max="5646" width="10.28515625" style="41" customWidth="1"/>
    <col min="5647" max="5647" width="6.85546875" style="41" customWidth="1"/>
    <col min="5648" max="5649" width="1.7109375" style="41" customWidth="1"/>
    <col min="5650" max="5650" width="9.28515625" style="41" customWidth="1"/>
    <col min="5651" max="5651" width="0.7109375" style="41" customWidth="1"/>
    <col min="5652" max="5652" width="0" style="41" hidden="1" customWidth="1"/>
    <col min="5653" max="5653" width="0.140625" style="41" customWidth="1"/>
    <col min="5654" max="5888" width="9.140625" style="41"/>
    <col min="5889" max="5889" width="6.85546875" style="41" customWidth="1"/>
    <col min="5890" max="5890" width="33.5703125" style="41" customWidth="1"/>
    <col min="5891" max="5891" width="9.140625" style="41"/>
    <col min="5892" max="5893" width="10.28515625" style="41" customWidth="1"/>
    <col min="5894" max="5894" width="10" style="41" customWidth="1"/>
    <col min="5895" max="5895" width="0.140625" style="41" customWidth="1"/>
    <col min="5896" max="5896" width="8.28515625" style="41" customWidth="1"/>
    <col min="5897" max="5897" width="0" style="41" hidden="1" customWidth="1"/>
    <col min="5898" max="5898" width="1.85546875" style="41" customWidth="1"/>
    <col min="5899" max="5899" width="10.28515625" style="41" customWidth="1"/>
    <col min="5900" max="5900" width="10" style="41" customWidth="1"/>
    <col min="5901" max="5901" width="0.140625" style="41" customWidth="1"/>
    <col min="5902" max="5902" width="10.28515625" style="41" customWidth="1"/>
    <col min="5903" max="5903" width="6.85546875" style="41" customWidth="1"/>
    <col min="5904" max="5905" width="1.7109375" style="41" customWidth="1"/>
    <col min="5906" max="5906" width="9.28515625" style="41" customWidth="1"/>
    <col min="5907" max="5907" width="0.7109375" style="41" customWidth="1"/>
    <col min="5908" max="5908" width="0" style="41" hidden="1" customWidth="1"/>
    <col min="5909" max="5909" width="0.140625" style="41" customWidth="1"/>
    <col min="5910" max="6144" width="9.140625" style="41"/>
    <col min="6145" max="6145" width="6.85546875" style="41" customWidth="1"/>
    <col min="6146" max="6146" width="33.5703125" style="41" customWidth="1"/>
    <col min="6147" max="6147" width="9.140625" style="41"/>
    <col min="6148" max="6149" width="10.28515625" style="41" customWidth="1"/>
    <col min="6150" max="6150" width="10" style="41" customWidth="1"/>
    <col min="6151" max="6151" width="0.140625" style="41" customWidth="1"/>
    <col min="6152" max="6152" width="8.28515625" style="41" customWidth="1"/>
    <col min="6153" max="6153" width="0" style="41" hidden="1" customWidth="1"/>
    <col min="6154" max="6154" width="1.85546875" style="41" customWidth="1"/>
    <col min="6155" max="6155" width="10.28515625" style="41" customWidth="1"/>
    <col min="6156" max="6156" width="10" style="41" customWidth="1"/>
    <col min="6157" max="6157" width="0.140625" style="41" customWidth="1"/>
    <col min="6158" max="6158" width="10.28515625" style="41" customWidth="1"/>
    <col min="6159" max="6159" width="6.85546875" style="41" customWidth="1"/>
    <col min="6160" max="6161" width="1.7109375" style="41" customWidth="1"/>
    <col min="6162" max="6162" width="9.28515625" style="41" customWidth="1"/>
    <col min="6163" max="6163" width="0.7109375" style="41" customWidth="1"/>
    <col min="6164" max="6164" width="0" style="41" hidden="1" customWidth="1"/>
    <col min="6165" max="6165" width="0.140625" style="41" customWidth="1"/>
    <col min="6166" max="6400" width="9.140625" style="41"/>
    <col min="6401" max="6401" width="6.85546875" style="41" customWidth="1"/>
    <col min="6402" max="6402" width="33.5703125" style="41" customWidth="1"/>
    <col min="6403" max="6403" width="9.140625" style="41"/>
    <col min="6404" max="6405" width="10.28515625" style="41" customWidth="1"/>
    <col min="6406" max="6406" width="10" style="41" customWidth="1"/>
    <col min="6407" max="6407" width="0.140625" style="41" customWidth="1"/>
    <col min="6408" max="6408" width="8.28515625" style="41" customWidth="1"/>
    <col min="6409" max="6409" width="0" style="41" hidden="1" customWidth="1"/>
    <col min="6410" max="6410" width="1.85546875" style="41" customWidth="1"/>
    <col min="6411" max="6411" width="10.28515625" style="41" customWidth="1"/>
    <col min="6412" max="6412" width="10" style="41" customWidth="1"/>
    <col min="6413" max="6413" width="0.140625" style="41" customWidth="1"/>
    <col min="6414" max="6414" width="10.28515625" style="41" customWidth="1"/>
    <col min="6415" max="6415" width="6.85546875" style="41" customWidth="1"/>
    <col min="6416" max="6417" width="1.7109375" style="41" customWidth="1"/>
    <col min="6418" max="6418" width="9.28515625" style="41" customWidth="1"/>
    <col min="6419" max="6419" width="0.7109375" style="41" customWidth="1"/>
    <col min="6420" max="6420" width="0" style="41" hidden="1" customWidth="1"/>
    <col min="6421" max="6421" width="0.140625" style="41" customWidth="1"/>
    <col min="6422" max="6656" width="9.140625" style="41"/>
    <col min="6657" max="6657" width="6.85546875" style="41" customWidth="1"/>
    <col min="6658" max="6658" width="33.5703125" style="41" customWidth="1"/>
    <col min="6659" max="6659" width="9.140625" style="41"/>
    <col min="6660" max="6661" width="10.28515625" style="41" customWidth="1"/>
    <col min="6662" max="6662" width="10" style="41" customWidth="1"/>
    <col min="6663" max="6663" width="0.140625" style="41" customWidth="1"/>
    <col min="6664" max="6664" width="8.28515625" style="41" customWidth="1"/>
    <col min="6665" max="6665" width="0" style="41" hidden="1" customWidth="1"/>
    <col min="6666" max="6666" width="1.85546875" style="41" customWidth="1"/>
    <col min="6667" max="6667" width="10.28515625" style="41" customWidth="1"/>
    <col min="6668" max="6668" width="10" style="41" customWidth="1"/>
    <col min="6669" max="6669" width="0.140625" style="41" customWidth="1"/>
    <col min="6670" max="6670" width="10.28515625" style="41" customWidth="1"/>
    <col min="6671" max="6671" width="6.85546875" style="41" customWidth="1"/>
    <col min="6672" max="6673" width="1.7109375" style="41" customWidth="1"/>
    <col min="6674" max="6674" width="9.28515625" style="41" customWidth="1"/>
    <col min="6675" max="6675" width="0.7109375" style="41" customWidth="1"/>
    <col min="6676" max="6676" width="0" style="41" hidden="1" customWidth="1"/>
    <col min="6677" max="6677" width="0.140625" style="41" customWidth="1"/>
    <col min="6678" max="6912" width="9.140625" style="41"/>
    <col min="6913" max="6913" width="6.85546875" style="41" customWidth="1"/>
    <col min="6914" max="6914" width="33.5703125" style="41" customWidth="1"/>
    <col min="6915" max="6915" width="9.140625" style="41"/>
    <col min="6916" max="6917" width="10.28515625" style="41" customWidth="1"/>
    <col min="6918" max="6918" width="10" style="41" customWidth="1"/>
    <col min="6919" max="6919" width="0.140625" style="41" customWidth="1"/>
    <col min="6920" max="6920" width="8.28515625" style="41" customWidth="1"/>
    <col min="6921" max="6921" width="0" style="41" hidden="1" customWidth="1"/>
    <col min="6922" max="6922" width="1.85546875" style="41" customWidth="1"/>
    <col min="6923" max="6923" width="10.28515625" style="41" customWidth="1"/>
    <col min="6924" max="6924" width="10" style="41" customWidth="1"/>
    <col min="6925" max="6925" width="0.140625" style="41" customWidth="1"/>
    <col min="6926" max="6926" width="10.28515625" style="41" customWidth="1"/>
    <col min="6927" max="6927" width="6.85546875" style="41" customWidth="1"/>
    <col min="6928" max="6929" width="1.7109375" style="41" customWidth="1"/>
    <col min="6930" max="6930" width="9.28515625" style="41" customWidth="1"/>
    <col min="6931" max="6931" width="0.7109375" style="41" customWidth="1"/>
    <col min="6932" max="6932" width="0" style="41" hidden="1" customWidth="1"/>
    <col min="6933" max="6933" width="0.140625" style="41" customWidth="1"/>
    <col min="6934" max="7168" width="9.140625" style="41"/>
    <col min="7169" max="7169" width="6.85546875" style="41" customWidth="1"/>
    <col min="7170" max="7170" width="33.5703125" style="41" customWidth="1"/>
    <col min="7171" max="7171" width="9.140625" style="41"/>
    <col min="7172" max="7173" width="10.28515625" style="41" customWidth="1"/>
    <col min="7174" max="7174" width="10" style="41" customWidth="1"/>
    <col min="7175" max="7175" width="0.140625" style="41" customWidth="1"/>
    <col min="7176" max="7176" width="8.28515625" style="41" customWidth="1"/>
    <col min="7177" max="7177" width="0" style="41" hidden="1" customWidth="1"/>
    <col min="7178" max="7178" width="1.85546875" style="41" customWidth="1"/>
    <col min="7179" max="7179" width="10.28515625" style="41" customWidth="1"/>
    <col min="7180" max="7180" width="10" style="41" customWidth="1"/>
    <col min="7181" max="7181" width="0.140625" style="41" customWidth="1"/>
    <col min="7182" max="7182" width="10.28515625" style="41" customWidth="1"/>
    <col min="7183" max="7183" width="6.85546875" style="41" customWidth="1"/>
    <col min="7184" max="7185" width="1.7109375" style="41" customWidth="1"/>
    <col min="7186" max="7186" width="9.28515625" style="41" customWidth="1"/>
    <col min="7187" max="7187" width="0.7109375" style="41" customWidth="1"/>
    <col min="7188" max="7188" width="0" style="41" hidden="1" customWidth="1"/>
    <col min="7189" max="7189" width="0.140625" style="41" customWidth="1"/>
    <col min="7190" max="7424" width="9.140625" style="41"/>
    <col min="7425" max="7425" width="6.85546875" style="41" customWidth="1"/>
    <col min="7426" max="7426" width="33.5703125" style="41" customWidth="1"/>
    <col min="7427" max="7427" width="9.140625" style="41"/>
    <col min="7428" max="7429" width="10.28515625" style="41" customWidth="1"/>
    <col min="7430" max="7430" width="10" style="41" customWidth="1"/>
    <col min="7431" max="7431" width="0.140625" style="41" customWidth="1"/>
    <col min="7432" max="7432" width="8.28515625" style="41" customWidth="1"/>
    <col min="7433" max="7433" width="0" style="41" hidden="1" customWidth="1"/>
    <col min="7434" max="7434" width="1.85546875" style="41" customWidth="1"/>
    <col min="7435" max="7435" width="10.28515625" style="41" customWidth="1"/>
    <col min="7436" max="7436" width="10" style="41" customWidth="1"/>
    <col min="7437" max="7437" width="0.140625" style="41" customWidth="1"/>
    <col min="7438" max="7438" width="10.28515625" style="41" customWidth="1"/>
    <col min="7439" max="7439" width="6.85546875" style="41" customWidth="1"/>
    <col min="7440" max="7441" width="1.7109375" style="41" customWidth="1"/>
    <col min="7442" max="7442" width="9.28515625" style="41" customWidth="1"/>
    <col min="7443" max="7443" width="0.7109375" style="41" customWidth="1"/>
    <col min="7444" max="7444" width="0" style="41" hidden="1" customWidth="1"/>
    <col min="7445" max="7445" width="0.140625" style="41" customWidth="1"/>
    <col min="7446" max="7680" width="9.140625" style="41"/>
    <col min="7681" max="7681" width="6.85546875" style="41" customWidth="1"/>
    <col min="7682" max="7682" width="33.5703125" style="41" customWidth="1"/>
    <col min="7683" max="7683" width="9.140625" style="41"/>
    <col min="7684" max="7685" width="10.28515625" style="41" customWidth="1"/>
    <col min="7686" max="7686" width="10" style="41" customWidth="1"/>
    <col min="7687" max="7687" width="0.140625" style="41" customWidth="1"/>
    <col min="7688" max="7688" width="8.28515625" style="41" customWidth="1"/>
    <col min="7689" max="7689" width="0" style="41" hidden="1" customWidth="1"/>
    <col min="7690" max="7690" width="1.85546875" style="41" customWidth="1"/>
    <col min="7691" max="7691" width="10.28515625" style="41" customWidth="1"/>
    <col min="7692" max="7692" width="10" style="41" customWidth="1"/>
    <col min="7693" max="7693" width="0.140625" style="41" customWidth="1"/>
    <col min="7694" max="7694" width="10.28515625" style="41" customWidth="1"/>
    <col min="7695" max="7695" width="6.85546875" style="41" customWidth="1"/>
    <col min="7696" max="7697" width="1.7109375" style="41" customWidth="1"/>
    <col min="7698" max="7698" width="9.28515625" style="41" customWidth="1"/>
    <col min="7699" max="7699" width="0.7109375" style="41" customWidth="1"/>
    <col min="7700" max="7700" width="0" style="41" hidden="1" customWidth="1"/>
    <col min="7701" max="7701" width="0.140625" style="41" customWidth="1"/>
    <col min="7702" max="7936" width="9.140625" style="41"/>
    <col min="7937" max="7937" width="6.85546875" style="41" customWidth="1"/>
    <col min="7938" max="7938" width="33.5703125" style="41" customWidth="1"/>
    <col min="7939" max="7939" width="9.140625" style="41"/>
    <col min="7940" max="7941" width="10.28515625" style="41" customWidth="1"/>
    <col min="7942" max="7942" width="10" style="41" customWidth="1"/>
    <col min="7943" max="7943" width="0.140625" style="41" customWidth="1"/>
    <col min="7944" max="7944" width="8.28515625" style="41" customWidth="1"/>
    <col min="7945" max="7945" width="0" style="41" hidden="1" customWidth="1"/>
    <col min="7946" max="7946" width="1.85546875" style="41" customWidth="1"/>
    <col min="7947" max="7947" width="10.28515625" style="41" customWidth="1"/>
    <col min="7948" max="7948" width="10" style="41" customWidth="1"/>
    <col min="7949" max="7949" width="0.140625" style="41" customWidth="1"/>
    <col min="7950" max="7950" width="10.28515625" style="41" customWidth="1"/>
    <col min="7951" max="7951" width="6.85546875" style="41" customWidth="1"/>
    <col min="7952" max="7953" width="1.7109375" style="41" customWidth="1"/>
    <col min="7954" max="7954" width="9.28515625" style="41" customWidth="1"/>
    <col min="7955" max="7955" width="0.7109375" style="41" customWidth="1"/>
    <col min="7956" max="7956" width="0" style="41" hidden="1" customWidth="1"/>
    <col min="7957" max="7957" width="0.140625" style="41" customWidth="1"/>
    <col min="7958" max="8192" width="9.140625" style="41"/>
    <col min="8193" max="8193" width="6.85546875" style="41" customWidth="1"/>
    <col min="8194" max="8194" width="33.5703125" style="41" customWidth="1"/>
    <col min="8195" max="8195" width="9.140625" style="41"/>
    <col min="8196" max="8197" width="10.28515625" style="41" customWidth="1"/>
    <col min="8198" max="8198" width="10" style="41" customWidth="1"/>
    <col min="8199" max="8199" width="0.140625" style="41" customWidth="1"/>
    <col min="8200" max="8200" width="8.28515625" style="41" customWidth="1"/>
    <col min="8201" max="8201" width="0" style="41" hidden="1" customWidth="1"/>
    <col min="8202" max="8202" width="1.85546875" style="41" customWidth="1"/>
    <col min="8203" max="8203" width="10.28515625" style="41" customWidth="1"/>
    <col min="8204" max="8204" width="10" style="41" customWidth="1"/>
    <col min="8205" max="8205" width="0.140625" style="41" customWidth="1"/>
    <col min="8206" max="8206" width="10.28515625" style="41" customWidth="1"/>
    <col min="8207" max="8207" width="6.85546875" style="41" customWidth="1"/>
    <col min="8208" max="8209" width="1.7109375" style="41" customWidth="1"/>
    <col min="8210" max="8210" width="9.28515625" style="41" customWidth="1"/>
    <col min="8211" max="8211" width="0.7109375" style="41" customWidth="1"/>
    <col min="8212" max="8212" width="0" style="41" hidden="1" customWidth="1"/>
    <col min="8213" max="8213" width="0.140625" style="41" customWidth="1"/>
    <col min="8214" max="8448" width="9.140625" style="41"/>
    <col min="8449" max="8449" width="6.85546875" style="41" customWidth="1"/>
    <col min="8450" max="8450" width="33.5703125" style="41" customWidth="1"/>
    <col min="8451" max="8451" width="9.140625" style="41"/>
    <col min="8452" max="8453" width="10.28515625" style="41" customWidth="1"/>
    <col min="8454" max="8454" width="10" style="41" customWidth="1"/>
    <col min="8455" max="8455" width="0.140625" style="41" customWidth="1"/>
    <col min="8456" max="8456" width="8.28515625" style="41" customWidth="1"/>
    <col min="8457" max="8457" width="0" style="41" hidden="1" customWidth="1"/>
    <col min="8458" max="8458" width="1.85546875" style="41" customWidth="1"/>
    <col min="8459" max="8459" width="10.28515625" style="41" customWidth="1"/>
    <col min="8460" max="8460" width="10" style="41" customWidth="1"/>
    <col min="8461" max="8461" width="0.140625" style="41" customWidth="1"/>
    <col min="8462" max="8462" width="10.28515625" style="41" customWidth="1"/>
    <col min="8463" max="8463" width="6.85546875" style="41" customWidth="1"/>
    <col min="8464" max="8465" width="1.7109375" style="41" customWidth="1"/>
    <col min="8466" max="8466" width="9.28515625" style="41" customWidth="1"/>
    <col min="8467" max="8467" width="0.7109375" style="41" customWidth="1"/>
    <col min="8468" max="8468" width="0" style="41" hidden="1" customWidth="1"/>
    <col min="8469" max="8469" width="0.140625" style="41" customWidth="1"/>
    <col min="8470" max="8704" width="9.140625" style="41"/>
    <col min="8705" max="8705" width="6.85546875" style="41" customWidth="1"/>
    <col min="8706" max="8706" width="33.5703125" style="41" customWidth="1"/>
    <col min="8707" max="8707" width="9.140625" style="41"/>
    <col min="8708" max="8709" width="10.28515625" style="41" customWidth="1"/>
    <col min="8710" max="8710" width="10" style="41" customWidth="1"/>
    <col min="8711" max="8711" width="0.140625" style="41" customWidth="1"/>
    <col min="8712" max="8712" width="8.28515625" style="41" customWidth="1"/>
    <col min="8713" max="8713" width="0" style="41" hidden="1" customWidth="1"/>
    <col min="8714" max="8714" width="1.85546875" style="41" customWidth="1"/>
    <col min="8715" max="8715" width="10.28515625" style="41" customWidth="1"/>
    <col min="8716" max="8716" width="10" style="41" customWidth="1"/>
    <col min="8717" max="8717" width="0.140625" style="41" customWidth="1"/>
    <col min="8718" max="8718" width="10.28515625" style="41" customWidth="1"/>
    <col min="8719" max="8719" width="6.85546875" style="41" customWidth="1"/>
    <col min="8720" max="8721" width="1.7109375" style="41" customWidth="1"/>
    <col min="8722" max="8722" width="9.28515625" style="41" customWidth="1"/>
    <col min="8723" max="8723" width="0.7109375" style="41" customWidth="1"/>
    <col min="8724" max="8724" width="0" style="41" hidden="1" customWidth="1"/>
    <col min="8725" max="8725" width="0.140625" style="41" customWidth="1"/>
    <col min="8726" max="8960" width="9.140625" style="41"/>
    <col min="8961" max="8961" width="6.85546875" style="41" customWidth="1"/>
    <col min="8962" max="8962" width="33.5703125" style="41" customWidth="1"/>
    <col min="8963" max="8963" width="9.140625" style="41"/>
    <col min="8964" max="8965" width="10.28515625" style="41" customWidth="1"/>
    <col min="8966" max="8966" width="10" style="41" customWidth="1"/>
    <col min="8967" max="8967" width="0.140625" style="41" customWidth="1"/>
    <col min="8968" max="8968" width="8.28515625" style="41" customWidth="1"/>
    <col min="8969" max="8969" width="0" style="41" hidden="1" customWidth="1"/>
    <col min="8970" max="8970" width="1.85546875" style="41" customWidth="1"/>
    <col min="8971" max="8971" width="10.28515625" style="41" customWidth="1"/>
    <col min="8972" max="8972" width="10" style="41" customWidth="1"/>
    <col min="8973" max="8973" width="0.140625" style="41" customWidth="1"/>
    <col min="8974" max="8974" width="10.28515625" style="41" customWidth="1"/>
    <col min="8975" max="8975" width="6.85546875" style="41" customWidth="1"/>
    <col min="8976" max="8977" width="1.7109375" style="41" customWidth="1"/>
    <col min="8978" max="8978" width="9.28515625" style="41" customWidth="1"/>
    <col min="8979" max="8979" width="0.7109375" style="41" customWidth="1"/>
    <col min="8980" max="8980" width="0" style="41" hidden="1" customWidth="1"/>
    <col min="8981" max="8981" width="0.140625" style="41" customWidth="1"/>
    <col min="8982" max="9216" width="9.140625" style="41"/>
    <col min="9217" max="9217" width="6.85546875" style="41" customWidth="1"/>
    <col min="9218" max="9218" width="33.5703125" style="41" customWidth="1"/>
    <col min="9219" max="9219" width="9.140625" style="41"/>
    <col min="9220" max="9221" width="10.28515625" style="41" customWidth="1"/>
    <col min="9222" max="9222" width="10" style="41" customWidth="1"/>
    <col min="9223" max="9223" width="0.140625" style="41" customWidth="1"/>
    <col min="9224" max="9224" width="8.28515625" style="41" customWidth="1"/>
    <col min="9225" max="9225" width="0" style="41" hidden="1" customWidth="1"/>
    <col min="9226" max="9226" width="1.85546875" style="41" customWidth="1"/>
    <col min="9227" max="9227" width="10.28515625" style="41" customWidth="1"/>
    <col min="9228" max="9228" width="10" style="41" customWidth="1"/>
    <col min="9229" max="9229" width="0.140625" style="41" customWidth="1"/>
    <col min="9230" max="9230" width="10.28515625" style="41" customWidth="1"/>
    <col min="9231" max="9231" width="6.85546875" style="41" customWidth="1"/>
    <col min="9232" max="9233" width="1.7109375" style="41" customWidth="1"/>
    <col min="9234" max="9234" width="9.28515625" style="41" customWidth="1"/>
    <col min="9235" max="9235" width="0.7109375" style="41" customWidth="1"/>
    <col min="9236" max="9236" width="0" style="41" hidden="1" customWidth="1"/>
    <col min="9237" max="9237" width="0.140625" style="41" customWidth="1"/>
    <col min="9238" max="9472" width="9.140625" style="41"/>
    <col min="9473" max="9473" width="6.85546875" style="41" customWidth="1"/>
    <col min="9474" max="9474" width="33.5703125" style="41" customWidth="1"/>
    <col min="9475" max="9475" width="9.140625" style="41"/>
    <col min="9476" max="9477" width="10.28515625" style="41" customWidth="1"/>
    <col min="9478" max="9478" width="10" style="41" customWidth="1"/>
    <col min="9479" max="9479" width="0.140625" style="41" customWidth="1"/>
    <col min="9480" max="9480" width="8.28515625" style="41" customWidth="1"/>
    <col min="9481" max="9481" width="0" style="41" hidden="1" customWidth="1"/>
    <col min="9482" max="9482" width="1.85546875" style="41" customWidth="1"/>
    <col min="9483" max="9483" width="10.28515625" style="41" customWidth="1"/>
    <col min="9484" max="9484" width="10" style="41" customWidth="1"/>
    <col min="9485" max="9485" width="0.140625" style="41" customWidth="1"/>
    <col min="9486" max="9486" width="10.28515625" style="41" customWidth="1"/>
    <col min="9487" max="9487" width="6.85546875" style="41" customWidth="1"/>
    <col min="9488" max="9489" width="1.7109375" style="41" customWidth="1"/>
    <col min="9490" max="9490" width="9.28515625" style="41" customWidth="1"/>
    <col min="9491" max="9491" width="0.7109375" style="41" customWidth="1"/>
    <col min="9492" max="9492" width="0" style="41" hidden="1" customWidth="1"/>
    <col min="9493" max="9493" width="0.140625" style="41" customWidth="1"/>
    <col min="9494" max="9728" width="9.140625" style="41"/>
    <col min="9729" max="9729" width="6.85546875" style="41" customWidth="1"/>
    <col min="9730" max="9730" width="33.5703125" style="41" customWidth="1"/>
    <col min="9731" max="9731" width="9.140625" style="41"/>
    <col min="9732" max="9733" width="10.28515625" style="41" customWidth="1"/>
    <col min="9734" max="9734" width="10" style="41" customWidth="1"/>
    <col min="9735" max="9735" width="0.140625" style="41" customWidth="1"/>
    <col min="9736" max="9736" width="8.28515625" style="41" customWidth="1"/>
    <col min="9737" max="9737" width="0" style="41" hidden="1" customWidth="1"/>
    <col min="9738" max="9738" width="1.85546875" style="41" customWidth="1"/>
    <col min="9739" max="9739" width="10.28515625" style="41" customWidth="1"/>
    <col min="9740" max="9740" width="10" style="41" customWidth="1"/>
    <col min="9741" max="9741" width="0.140625" style="41" customWidth="1"/>
    <col min="9742" max="9742" width="10.28515625" style="41" customWidth="1"/>
    <col min="9743" max="9743" width="6.85546875" style="41" customWidth="1"/>
    <col min="9744" max="9745" width="1.7109375" style="41" customWidth="1"/>
    <col min="9746" max="9746" width="9.28515625" style="41" customWidth="1"/>
    <col min="9747" max="9747" width="0.7109375" style="41" customWidth="1"/>
    <col min="9748" max="9748" width="0" style="41" hidden="1" customWidth="1"/>
    <col min="9749" max="9749" width="0.140625" style="41" customWidth="1"/>
    <col min="9750" max="9984" width="9.140625" style="41"/>
    <col min="9985" max="9985" width="6.85546875" style="41" customWidth="1"/>
    <col min="9986" max="9986" width="33.5703125" style="41" customWidth="1"/>
    <col min="9987" max="9987" width="9.140625" style="41"/>
    <col min="9988" max="9989" width="10.28515625" style="41" customWidth="1"/>
    <col min="9990" max="9990" width="10" style="41" customWidth="1"/>
    <col min="9991" max="9991" width="0.140625" style="41" customWidth="1"/>
    <col min="9992" max="9992" width="8.28515625" style="41" customWidth="1"/>
    <col min="9993" max="9993" width="0" style="41" hidden="1" customWidth="1"/>
    <col min="9994" max="9994" width="1.85546875" style="41" customWidth="1"/>
    <col min="9995" max="9995" width="10.28515625" style="41" customWidth="1"/>
    <col min="9996" max="9996" width="10" style="41" customWidth="1"/>
    <col min="9997" max="9997" width="0.140625" style="41" customWidth="1"/>
    <col min="9998" max="9998" width="10.28515625" style="41" customWidth="1"/>
    <col min="9999" max="9999" width="6.85546875" style="41" customWidth="1"/>
    <col min="10000" max="10001" width="1.7109375" style="41" customWidth="1"/>
    <col min="10002" max="10002" width="9.28515625" style="41" customWidth="1"/>
    <col min="10003" max="10003" width="0.7109375" style="41" customWidth="1"/>
    <col min="10004" max="10004" width="0" style="41" hidden="1" customWidth="1"/>
    <col min="10005" max="10005" width="0.140625" style="41" customWidth="1"/>
    <col min="10006" max="10240" width="9.140625" style="41"/>
    <col min="10241" max="10241" width="6.85546875" style="41" customWidth="1"/>
    <col min="10242" max="10242" width="33.5703125" style="41" customWidth="1"/>
    <col min="10243" max="10243" width="9.140625" style="41"/>
    <col min="10244" max="10245" width="10.28515625" style="41" customWidth="1"/>
    <col min="10246" max="10246" width="10" style="41" customWidth="1"/>
    <col min="10247" max="10247" width="0.140625" style="41" customWidth="1"/>
    <col min="10248" max="10248" width="8.28515625" style="41" customWidth="1"/>
    <col min="10249" max="10249" width="0" style="41" hidden="1" customWidth="1"/>
    <col min="10250" max="10250" width="1.85546875" style="41" customWidth="1"/>
    <col min="10251" max="10251" width="10.28515625" style="41" customWidth="1"/>
    <col min="10252" max="10252" width="10" style="41" customWidth="1"/>
    <col min="10253" max="10253" width="0.140625" style="41" customWidth="1"/>
    <col min="10254" max="10254" width="10.28515625" style="41" customWidth="1"/>
    <col min="10255" max="10255" width="6.85546875" style="41" customWidth="1"/>
    <col min="10256" max="10257" width="1.7109375" style="41" customWidth="1"/>
    <col min="10258" max="10258" width="9.28515625" style="41" customWidth="1"/>
    <col min="10259" max="10259" width="0.7109375" style="41" customWidth="1"/>
    <col min="10260" max="10260" width="0" style="41" hidden="1" customWidth="1"/>
    <col min="10261" max="10261" width="0.140625" style="41" customWidth="1"/>
    <col min="10262" max="10496" width="9.140625" style="41"/>
    <col min="10497" max="10497" width="6.85546875" style="41" customWidth="1"/>
    <col min="10498" max="10498" width="33.5703125" style="41" customWidth="1"/>
    <col min="10499" max="10499" width="9.140625" style="41"/>
    <col min="10500" max="10501" width="10.28515625" style="41" customWidth="1"/>
    <col min="10502" max="10502" width="10" style="41" customWidth="1"/>
    <col min="10503" max="10503" width="0.140625" style="41" customWidth="1"/>
    <col min="10504" max="10504" width="8.28515625" style="41" customWidth="1"/>
    <col min="10505" max="10505" width="0" style="41" hidden="1" customWidth="1"/>
    <col min="10506" max="10506" width="1.85546875" style="41" customWidth="1"/>
    <col min="10507" max="10507" width="10.28515625" style="41" customWidth="1"/>
    <col min="10508" max="10508" width="10" style="41" customWidth="1"/>
    <col min="10509" max="10509" width="0.140625" style="41" customWidth="1"/>
    <col min="10510" max="10510" width="10.28515625" style="41" customWidth="1"/>
    <col min="10511" max="10511" width="6.85546875" style="41" customWidth="1"/>
    <col min="10512" max="10513" width="1.7109375" style="41" customWidth="1"/>
    <col min="10514" max="10514" width="9.28515625" style="41" customWidth="1"/>
    <col min="10515" max="10515" width="0.7109375" style="41" customWidth="1"/>
    <col min="10516" max="10516" width="0" style="41" hidden="1" customWidth="1"/>
    <col min="10517" max="10517" width="0.140625" style="41" customWidth="1"/>
    <col min="10518" max="10752" width="9.140625" style="41"/>
    <col min="10753" max="10753" width="6.85546875" style="41" customWidth="1"/>
    <col min="10754" max="10754" width="33.5703125" style="41" customWidth="1"/>
    <col min="10755" max="10755" width="9.140625" style="41"/>
    <col min="10756" max="10757" width="10.28515625" style="41" customWidth="1"/>
    <col min="10758" max="10758" width="10" style="41" customWidth="1"/>
    <col min="10759" max="10759" width="0.140625" style="41" customWidth="1"/>
    <col min="10760" max="10760" width="8.28515625" style="41" customWidth="1"/>
    <col min="10761" max="10761" width="0" style="41" hidden="1" customWidth="1"/>
    <col min="10762" max="10762" width="1.85546875" style="41" customWidth="1"/>
    <col min="10763" max="10763" width="10.28515625" style="41" customWidth="1"/>
    <col min="10764" max="10764" width="10" style="41" customWidth="1"/>
    <col min="10765" max="10765" width="0.140625" style="41" customWidth="1"/>
    <col min="10766" max="10766" width="10.28515625" style="41" customWidth="1"/>
    <col min="10767" max="10767" width="6.85546875" style="41" customWidth="1"/>
    <col min="10768" max="10769" width="1.7109375" style="41" customWidth="1"/>
    <col min="10770" max="10770" width="9.28515625" style="41" customWidth="1"/>
    <col min="10771" max="10771" width="0.7109375" style="41" customWidth="1"/>
    <col min="10772" max="10772" width="0" style="41" hidden="1" customWidth="1"/>
    <col min="10773" max="10773" width="0.140625" style="41" customWidth="1"/>
    <col min="10774" max="11008" width="9.140625" style="41"/>
    <col min="11009" max="11009" width="6.85546875" style="41" customWidth="1"/>
    <col min="11010" max="11010" width="33.5703125" style="41" customWidth="1"/>
    <col min="11011" max="11011" width="9.140625" style="41"/>
    <col min="11012" max="11013" width="10.28515625" style="41" customWidth="1"/>
    <col min="11014" max="11014" width="10" style="41" customWidth="1"/>
    <col min="11015" max="11015" width="0.140625" style="41" customWidth="1"/>
    <col min="11016" max="11016" width="8.28515625" style="41" customWidth="1"/>
    <col min="11017" max="11017" width="0" style="41" hidden="1" customWidth="1"/>
    <col min="11018" max="11018" width="1.85546875" style="41" customWidth="1"/>
    <col min="11019" max="11019" width="10.28515625" style="41" customWidth="1"/>
    <col min="11020" max="11020" width="10" style="41" customWidth="1"/>
    <col min="11021" max="11021" width="0.140625" style="41" customWidth="1"/>
    <col min="11022" max="11022" width="10.28515625" style="41" customWidth="1"/>
    <col min="11023" max="11023" width="6.85546875" style="41" customWidth="1"/>
    <col min="11024" max="11025" width="1.7109375" style="41" customWidth="1"/>
    <col min="11026" max="11026" width="9.28515625" style="41" customWidth="1"/>
    <col min="11027" max="11027" width="0.7109375" style="41" customWidth="1"/>
    <col min="11028" max="11028" width="0" style="41" hidden="1" customWidth="1"/>
    <col min="11029" max="11029" width="0.140625" style="41" customWidth="1"/>
    <col min="11030" max="11264" width="9.140625" style="41"/>
    <col min="11265" max="11265" width="6.85546875" style="41" customWidth="1"/>
    <col min="11266" max="11266" width="33.5703125" style="41" customWidth="1"/>
    <col min="11267" max="11267" width="9.140625" style="41"/>
    <col min="11268" max="11269" width="10.28515625" style="41" customWidth="1"/>
    <col min="11270" max="11270" width="10" style="41" customWidth="1"/>
    <col min="11271" max="11271" width="0.140625" style="41" customWidth="1"/>
    <col min="11272" max="11272" width="8.28515625" style="41" customWidth="1"/>
    <col min="11273" max="11273" width="0" style="41" hidden="1" customWidth="1"/>
    <col min="11274" max="11274" width="1.85546875" style="41" customWidth="1"/>
    <col min="11275" max="11275" width="10.28515625" style="41" customWidth="1"/>
    <col min="11276" max="11276" width="10" style="41" customWidth="1"/>
    <col min="11277" max="11277" width="0.140625" style="41" customWidth="1"/>
    <col min="11278" max="11278" width="10.28515625" style="41" customWidth="1"/>
    <col min="11279" max="11279" width="6.85546875" style="41" customWidth="1"/>
    <col min="11280" max="11281" width="1.7109375" style="41" customWidth="1"/>
    <col min="11282" max="11282" width="9.28515625" style="41" customWidth="1"/>
    <col min="11283" max="11283" width="0.7109375" style="41" customWidth="1"/>
    <col min="11284" max="11284" width="0" style="41" hidden="1" customWidth="1"/>
    <col min="11285" max="11285" width="0.140625" style="41" customWidth="1"/>
    <col min="11286" max="11520" width="9.140625" style="41"/>
    <col min="11521" max="11521" width="6.85546875" style="41" customWidth="1"/>
    <col min="11522" max="11522" width="33.5703125" style="41" customWidth="1"/>
    <col min="11523" max="11523" width="9.140625" style="41"/>
    <col min="11524" max="11525" width="10.28515625" style="41" customWidth="1"/>
    <col min="11526" max="11526" width="10" style="41" customWidth="1"/>
    <col min="11527" max="11527" width="0.140625" style="41" customWidth="1"/>
    <col min="11528" max="11528" width="8.28515625" style="41" customWidth="1"/>
    <col min="11529" max="11529" width="0" style="41" hidden="1" customWidth="1"/>
    <col min="11530" max="11530" width="1.85546875" style="41" customWidth="1"/>
    <col min="11531" max="11531" width="10.28515625" style="41" customWidth="1"/>
    <col min="11532" max="11532" width="10" style="41" customWidth="1"/>
    <col min="11533" max="11533" width="0.140625" style="41" customWidth="1"/>
    <col min="11534" max="11534" width="10.28515625" style="41" customWidth="1"/>
    <col min="11535" max="11535" width="6.85546875" style="41" customWidth="1"/>
    <col min="11536" max="11537" width="1.7109375" style="41" customWidth="1"/>
    <col min="11538" max="11538" width="9.28515625" style="41" customWidth="1"/>
    <col min="11539" max="11539" width="0.7109375" style="41" customWidth="1"/>
    <col min="11540" max="11540" width="0" style="41" hidden="1" customWidth="1"/>
    <col min="11541" max="11541" width="0.140625" style="41" customWidth="1"/>
    <col min="11542" max="11776" width="9.140625" style="41"/>
    <col min="11777" max="11777" width="6.85546875" style="41" customWidth="1"/>
    <col min="11778" max="11778" width="33.5703125" style="41" customWidth="1"/>
    <col min="11779" max="11779" width="9.140625" style="41"/>
    <col min="11780" max="11781" width="10.28515625" style="41" customWidth="1"/>
    <col min="11782" max="11782" width="10" style="41" customWidth="1"/>
    <col min="11783" max="11783" width="0.140625" style="41" customWidth="1"/>
    <col min="11784" max="11784" width="8.28515625" style="41" customWidth="1"/>
    <col min="11785" max="11785" width="0" style="41" hidden="1" customWidth="1"/>
    <col min="11786" max="11786" width="1.85546875" style="41" customWidth="1"/>
    <col min="11787" max="11787" width="10.28515625" style="41" customWidth="1"/>
    <col min="11788" max="11788" width="10" style="41" customWidth="1"/>
    <col min="11789" max="11789" width="0.140625" style="41" customWidth="1"/>
    <col min="11790" max="11790" width="10.28515625" style="41" customWidth="1"/>
    <col min="11791" max="11791" width="6.85546875" style="41" customWidth="1"/>
    <col min="11792" max="11793" width="1.7109375" style="41" customWidth="1"/>
    <col min="11794" max="11794" width="9.28515625" style="41" customWidth="1"/>
    <col min="11795" max="11795" width="0.7109375" style="41" customWidth="1"/>
    <col min="11796" max="11796" width="0" style="41" hidden="1" customWidth="1"/>
    <col min="11797" max="11797" width="0.140625" style="41" customWidth="1"/>
    <col min="11798" max="12032" width="9.140625" style="41"/>
    <col min="12033" max="12033" width="6.85546875" style="41" customWidth="1"/>
    <col min="12034" max="12034" width="33.5703125" style="41" customWidth="1"/>
    <col min="12035" max="12035" width="9.140625" style="41"/>
    <col min="12036" max="12037" width="10.28515625" style="41" customWidth="1"/>
    <col min="12038" max="12038" width="10" style="41" customWidth="1"/>
    <col min="12039" max="12039" width="0.140625" style="41" customWidth="1"/>
    <col min="12040" max="12040" width="8.28515625" style="41" customWidth="1"/>
    <col min="12041" max="12041" width="0" style="41" hidden="1" customWidth="1"/>
    <col min="12042" max="12042" width="1.85546875" style="41" customWidth="1"/>
    <col min="12043" max="12043" width="10.28515625" style="41" customWidth="1"/>
    <col min="12044" max="12044" width="10" style="41" customWidth="1"/>
    <col min="12045" max="12045" width="0.140625" style="41" customWidth="1"/>
    <col min="12046" max="12046" width="10.28515625" style="41" customWidth="1"/>
    <col min="12047" max="12047" width="6.85546875" style="41" customWidth="1"/>
    <col min="12048" max="12049" width="1.7109375" style="41" customWidth="1"/>
    <col min="12050" max="12050" width="9.28515625" style="41" customWidth="1"/>
    <col min="12051" max="12051" width="0.7109375" style="41" customWidth="1"/>
    <col min="12052" max="12052" width="0" style="41" hidden="1" customWidth="1"/>
    <col min="12053" max="12053" width="0.140625" style="41" customWidth="1"/>
    <col min="12054" max="12288" width="9.140625" style="41"/>
    <col min="12289" max="12289" width="6.85546875" style="41" customWidth="1"/>
    <col min="12290" max="12290" width="33.5703125" style="41" customWidth="1"/>
    <col min="12291" max="12291" width="9.140625" style="41"/>
    <col min="12292" max="12293" width="10.28515625" style="41" customWidth="1"/>
    <col min="12294" max="12294" width="10" style="41" customWidth="1"/>
    <col min="12295" max="12295" width="0.140625" style="41" customWidth="1"/>
    <col min="12296" max="12296" width="8.28515625" style="41" customWidth="1"/>
    <col min="12297" max="12297" width="0" style="41" hidden="1" customWidth="1"/>
    <col min="12298" max="12298" width="1.85546875" style="41" customWidth="1"/>
    <col min="12299" max="12299" width="10.28515625" style="41" customWidth="1"/>
    <col min="12300" max="12300" width="10" style="41" customWidth="1"/>
    <col min="12301" max="12301" width="0.140625" style="41" customWidth="1"/>
    <col min="12302" max="12302" width="10.28515625" style="41" customWidth="1"/>
    <col min="12303" max="12303" width="6.85546875" style="41" customWidth="1"/>
    <col min="12304" max="12305" width="1.7109375" style="41" customWidth="1"/>
    <col min="12306" max="12306" width="9.28515625" style="41" customWidth="1"/>
    <col min="12307" max="12307" width="0.7109375" style="41" customWidth="1"/>
    <col min="12308" max="12308" width="0" style="41" hidden="1" customWidth="1"/>
    <col min="12309" max="12309" width="0.140625" style="41" customWidth="1"/>
    <col min="12310" max="12544" width="9.140625" style="41"/>
    <col min="12545" max="12545" width="6.85546875" style="41" customWidth="1"/>
    <col min="12546" max="12546" width="33.5703125" style="41" customWidth="1"/>
    <col min="12547" max="12547" width="9.140625" style="41"/>
    <col min="12548" max="12549" width="10.28515625" style="41" customWidth="1"/>
    <col min="12550" max="12550" width="10" style="41" customWidth="1"/>
    <col min="12551" max="12551" width="0.140625" style="41" customWidth="1"/>
    <col min="12552" max="12552" width="8.28515625" style="41" customWidth="1"/>
    <col min="12553" max="12553" width="0" style="41" hidden="1" customWidth="1"/>
    <col min="12554" max="12554" width="1.85546875" style="41" customWidth="1"/>
    <col min="12555" max="12555" width="10.28515625" style="41" customWidth="1"/>
    <col min="12556" max="12556" width="10" style="41" customWidth="1"/>
    <col min="12557" max="12557" width="0.140625" style="41" customWidth="1"/>
    <col min="12558" max="12558" width="10.28515625" style="41" customWidth="1"/>
    <col min="12559" max="12559" width="6.85546875" style="41" customWidth="1"/>
    <col min="12560" max="12561" width="1.7109375" style="41" customWidth="1"/>
    <col min="12562" max="12562" width="9.28515625" style="41" customWidth="1"/>
    <col min="12563" max="12563" width="0.7109375" style="41" customWidth="1"/>
    <col min="12564" max="12564" width="0" style="41" hidden="1" customWidth="1"/>
    <col min="12565" max="12565" width="0.140625" style="41" customWidth="1"/>
    <col min="12566" max="12800" width="9.140625" style="41"/>
    <col min="12801" max="12801" width="6.85546875" style="41" customWidth="1"/>
    <col min="12802" max="12802" width="33.5703125" style="41" customWidth="1"/>
    <col min="12803" max="12803" width="9.140625" style="41"/>
    <col min="12804" max="12805" width="10.28515625" style="41" customWidth="1"/>
    <col min="12806" max="12806" width="10" style="41" customWidth="1"/>
    <col min="12807" max="12807" width="0.140625" style="41" customWidth="1"/>
    <col min="12808" max="12808" width="8.28515625" style="41" customWidth="1"/>
    <col min="12809" max="12809" width="0" style="41" hidden="1" customWidth="1"/>
    <col min="12810" max="12810" width="1.85546875" style="41" customWidth="1"/>
    <col min="12811" max="12811" width="10.28515625" style="41" customWidth="1"/>
    <col min="12812" max="12812" width="10" style="41" customWidth="1"/>
    <col min="12813" max="12813" width="0.140625" style="41" customWidth="1"/>
    <col min="12814" max="12814" width="10.28515625" style="41" customWidth="1"/>
    <col min="12815" max="12815" width="6.85546875" style="41" customWidth="1"/>
    <col min="12816" max="12817" width="1.7109375" style="41" customWidth="1"/>
    <col min="12818" max="12818" width="9.28515625" style="41" customWidth="1"/>
    <col min="12819" max="12819" width="0.7109375" style="41" customWidth="1"/>
    <col min="12820" max="12820" width="0" style="41" hidden="1" customWidth="1"/>
    <col min="12821" max="12821" width="0.140625" style="41" customWidth="1"/>
    <col min="12822" max="13056" width="9.140625" style="41"/>
    <col min="13057" max="13057" width="6.85546875" style="41" customWidth="1"/>
    <col min="13058" max="13058" width="33.5703125" style="41" customWidth="1"/>
    <col min="13059" max="13059" width="9.140625" style="41"/>
    <col min="13060" max="13061" width="10.28515625" style="41" customWidth="1"/>
    <col min="13062" max="13062" width="10" style="41" customWidth="1"/>
    <col min="13063" max="13063" width="0.140625" style="41" customWidth="1"/>
    <col min="13064" max="13064" width="8.28515625" style="41" customWidth="1"/>
    <col min="13065" max="13065" width="0" style="41" hidden="1" customWidth="1"/>
    <col min="13066" max="13066" width="1.85546875" style="41" customWidth="1"/>
    <col min="13067" max="13067" width="10.28515625" style="41" customWidth="1"/>
    <col min="13068" max="13068" width="10" style="41" customWidth="1"/>
    <col min="13069" max="13069" width="0.140625" style="41" customWidth="1"/>
    <col min="13070" max="13070" width="10.28515625" style="41" customWidth="1"/>
    <col min="13071" max="13071" width="6.85546875" style="41" customWidth="1"/>
    <col min="13072" max="13073" width="1.7109375" style="41" customWidth="1"/>
    <col min="13074" max="13074" width="9.28515625" style="41" customWidth="1"/>
    <col min="13075" max="13075" width="0.7109375" style="41" customWidth="1"/>
    <col min="13076" max="13076" width="0" style="41" hidden="1" customWidth="1"/>
    <col min="13077" max="13077" width="0.140625" style="41" customWidth="1"/>
    <col min="13078" max="13312" width="9.140625" style="41"/>
    <col min="13313" max="13313" width="6.85546875" style="41" customWidth="1"/>
    <col min="13314" max="13314" width="33.5703125" style="41" customWidth="1"/>
    <col min="13315" max="13315" width="9.140625" style="41"/>
    <col min="13316" max="13317" width="10.28515625" style="41" customWidth="1"/>
    <col min="13318" max="13318" width="10" style="41" customWidth="1"/>
    <col min="13319" max="13319" width="0.140625" style="41" customWidth="1"/>
    <col min="13320" max="13320" width="8.28515625" style="41" customWidth="1"/>
    <col min="13321" max="13321" width="0" style="41" hidden="1" customWidth="1"/>
    <col min="13322" max="13322" width="1.85546875" style="41" customWidth="1"/>
    <col min="13323" max="13323" width="10.28515625" style="41" customWidth="1"/>
    <col min="13324" max="13324" width="10" style="41" customWidth="1"/>
    <col min="13325" max="13325" width="0.140625" style="41" customWidth="1"/>
    <col min="13326" max="13326" width="10.28515625" style="41" customWidth="1"/>
    <col min="13327" max="13327" width="6.85546875" style="41" customWidth="1"/>
    <col min="13328" max="13329" width="1.7109375" style="41" customWidth="1"/>
    <col min="13330" max="13330" width="9.28515625" style="41" customWidth="1"/>
    <col min="13331" max="13331" width="0.7109375" style="41" customWidth="1"/>
    <col min="13332" max="13332" width="0" style="41" hidden="1" customWidth="1"/>
    <col min="13333" max="13333" width="0.140625" style="41" customWidth="1"/>
    <col min="13334" max="13568" width="9.140625" style="41"/>
    <col min="13569" max="13569" width="6.85546875" style="41" customWidth="1"/>
    <col min="13570" max="13570" width="33.5703125" style="41" customWidth="1"/>
    <col min="13571" max="13571" width="9.140625" style="41"/>
    <col min="13572" max="13573" width="10.28515625" style="41" customWidth="1"/>
    <col min="13574" max="13574" width="10" style="41" customWidth="1"/>
    <col min="13575" max="13575" width="0.140625" style="41" customWidth="1"/>
    <col min="13576" max="13576" width="8.28515625" style="41" customWidth="1"/>
    <col min="13577" max="13577" width="0" style="41" hidden="1" customWidth="1"/>
    <col min="13578" max="13578" width="1.85546875" style="41" customWidth="1"/>
    <col min="13579" max="13579" width="10.28515625" style="41" customWidth="1"/>
    <col min="13580" max="13580" width="10" style="41" customWidth="1"/>
    <col min="13581" max="13581" width="0.140625" style="41" customWidth="1"/>
    <col min="13582" max="13582" width="10.28515625" style="41" customWidth="1"/>
    <col min="13583" max="13583" width="6.85546875" style="41" customWidth="1"/>
    <col min="13584" max="13585" width="1.7109375" style="41" customWidth="1"/>
    <col min="13586" max="13586" width="9.28515625" style="41" customWidth="1"/>
    <col min="13587" max="13587" width="0.7109375" style="41" customWidth="1"/>
    <col min="13588" max="13588" width="0" style="41" hidden="1" customWidth="1"/>
    <col min="13589" max="13589" width="0.140625" style="41" customWidth="1"/>
    <col min="13590" max="13824" width="9.140625" style="41"/>
    <col min="13825" max="13825" width="6.85546875" style="41" customWidth="1"/>
    <col min="13826" max="13826" width="33.5703125" style="41" customWidth="1"/>
    <col min="13827" max="13827" width="9.140625" style="41"/>
    <col min="13828" max="13829" width="10.28515625" style="41" customWidth="1"/>
    <col min="13830" max="13830" width="10" style="41" customWidth="1"/>
    <col min="13831" max="13831" width="0.140625" style="41" customWidth="1"/>
    <col min="13832" max="13832" width="8.28515625" style="41" customWidth="1"/>
    <col min="13833" max="13833" width="0" style="41" hidden="1" customWidth="1"/>
    <col min="13834" max="13834" width="1.85546875" style="41" customWidth="1"/>
    <col min="13835" max="13835" width="10.28515625" style="41" customWidth="1"/>
    <col min="13836" max="13836" width="10" style="41" customWidth="1"/>
    <col min="13837" max="13837" width="0.140625" style="41" customWidth="1"/>
    <col min="13838" max="13838" width="10.28515625" style="41" customWidth="1"/>
    <col min="13839" max="13839" width="6.85546875" style="41" customWidth="1"/>
    <col min="13840" max="13841" width="1.7109375" style="41" customWidth="1"/>
    <col min="13842" max="13842" width="9.28515625" style="41" customWidth="1"/>
    <col min="13843" max="13843" width="0.7109375" style="41" customWidth="1"/>
    <col min="13844" max="13844" width="0" style="41" hidden="1" customWidth="1"/>
    <col min="13845" max="13845" width="0.140625" style="41" customWidth="1"/>
    <col min="13846" max="14080" width="9.140625" style="41"/>
    <col min="14081" max="14081" width="6.85546875" style="41" customWidth="1"/>
    <col min="14082" max="14082" width="33.5703125" style="41" customWidth="1"/>
    <col min="14083" max="14083" width="9.140625" style="41"/>
    <col min="14084" max="14085" width="10.28515625" style="41" customWidth="1"/>
    <col min="14086" max="14086" width="10" style="41" customWidth="1"/>
    <col min="14087" max="14087" width="0.140625" style="41" customWidth="1"/>
    <col min="14088" max="14088" width="8.28515625" style="41" customWidth="1"/>
    <col min="14089" max="14089" width="0" style="41" hidden="1" customWidth="1"/>
    <col min="14090" max="14090" width="1.85546875" style="41" customWidth="1"/>
    <col min="14091" max="14091" width="10.28515625" style="41" customWidth="1"/>
    <col min="14092" max="14092" width="10" style="41" customWidth="1"/>
    <col min="14093" max="14093" width="0.140625" style="41" customWidth="1"/>
    <col min="14094" max="14094" width="10.28515625" style="41" customWidth="1"/>
    <col min="14095" max="14095" width="6.85546875" style="41" customWidth="1"/>
    <col min="14096" max="14097" width="1.7109375" style="41" customWidth="1"/>
    <col min="14098" max="14098" width="9.28515625" style="41" customWidth="1"/>
    <col min="14099" max="14099" width="0.7109375" style="41" customWidth="1"/>
    <col min="14100" max="14100" width="0" style="41" hidden="1" customWidth="1"/>
    <col min="14101" max="14101" width="0.140625" style="41" customWidth="1"/>
    <col min="14102" max="14336" width="9.140625" style="41"/>
    <col min="14337" max="14337" width="6.85546875" style="41" customWidth="1"/>
    <col min="14338" max="14338" width="33.5703125" style="41" customWidth="1"/>
    <col min="14339" max="14339" width="9.140625" style="41"/>
    <col min="14340" max="14341" width="10.28515625" style="41" customWidth="1"/>
    <col min="14342" max="14342" width="10" style="41" customWidth="1"/>
    <col min="14343" max="14343" width="0.140625" style="41" customWidth="1"/>
    <col min="14344" max="14344" width="8.28515625" style="41" customWidth="1"/>
    <col min="14345" max="14345" width="0" style="41" hidden="1" customWidth="1"/>
    <col min="14346" max="14346" width="1.85546875" style="41" customWidth="1"/>
    <col min="14347" max="14347" width="10.28515625" style="41" customWidth="1"/>
    <col min="14348" max="14348" width="10" style="41" customWidth="1"/>
    <col min="14349" max="14349" width="0.140625" style="41" customWidth="1"/>
    <col min="14350" max="14350" width="10.28515625" style="41" customWidth="1"/>
    <col min="14351" max="14351" width="6.85546875" style="41" customWidth="1"/>
    <col min="14352" max="14353" width="1.7109375" style="41" customWidth="1"/>
    <col min="14354" max="14354" width="9.28515625" style="41" customWidth="1"/>
    <col min="14355" max="14355" width="0.7109375" style="41" customWidth="1"/>
    <col min="14356" max="14356" width="0" style="41" hidden="1" customWidth="1"/>
    <col min="14357" max="14357" width="0.140625" style="41" customWidth="1"/>
    <col min="14358" max="14592" width="9.140625" style="41"/>
    <col min="14593" max="14593" width="6.85546875" style="41" customWidth="1"/>
    <col min="14594" max="14594" width="33.5703125" style="41" customWidth="1"/>
    <col min="14595" max="14595" width="9.140625" style="41"/>
    <col min="14596" max="14597" width="10.28515625" style="41" customWidth="1"/>
    <col min="14598" max="14598" width="10" style="41" customWidth="1"/>
    <col min="14599" max="14599" width="0.140625" style="41" customWidth="1"/>
    <col min="14600" max="14600" width="8.28515625" style="41" customWidth="1"/>
    <col min="14601" max="14601" width="0" style="41" hidden="1" customWidth="1"/>
    <col min="14602" max="14602" width="1.85546875" style="41" customWidth="1"/>
    <col min="14603" max="14603" width="10.28515625" style="41" customWidth="1"/>
    <col min="14604" max="14604" width="10" style="41" customWidth="1"/>
    <col min="14605" max="14605" width="0.140625" style="41" customWidth="1"/>
    <col min="14606" max="14606" width="10.28515625" style="41" customWidth="1"/>
    <col min="14607" max="14607" width="6.85546875" style="41" customWidth="1"/>
    <col min="14608" max="14609" width="1.7109375" style="41" customWidth="1"/>
    <col min="14610" max="14610" width="9.28515625" style="41" customWidth="1"/>
    <col min="14611" max="14611" width="0.7109375" style="41" customWidth="1"/>
    <col min="14612" max="14612" width="0" style="41" hidden="1" customWidth="1"/>
    <col min="14613" max="14613" width="0.140625" style="41" customWidth="1"/>
    <col min="14614" max="14848" width="9.140625" style="41"/>
    <col min="14849" max="14849" width="6.85546875" style="41" customWidth="1"/>
    <col min="14850" max="14850" width="33.5703125" style="41" customWidth="1"/>
    <col min="14851" max="14851" width="9.140625" style="41"/>
    <col min="14852" max="14853" width="10.28515625" style="41" customWidth="1"/>
    <col min="14854" max="14854" width="10" style="41" customWidth="1"/>
    <col min="14855" max="14855" width="0.140625" style="41" customWidth="1"/>
    <col min="14856" max="14856" width="8.28515625" style="41" customWidth="1"/>
    <col min="14857" max="14857" width="0" style="41" hidden="1" customWidth="1"/>
    <col min="14858" max="14858" width="1.85546875" style="41" customWidth="1"/>
    <col min="14859" max="14859" width="10.28515625" style="41" customWidth="1"/>
    <col min="14860" max="14860" width="10" style="41" customWidth="1"/>
    <col min="14861" max="14861" width="0.140625" style="41" customWidth="1"/>
    <col min="14862" max="14862" width="10.28515625" style="41" customWidth="1"/>
    <col min="14863" max="14863" width="6.85546875" style="41" customWidth="1"/>
    <col min="14864" max="14865" width="1.7109375" style="41" customWidth="1"/>
    <col min="14866" max="14866" width="9.28515625" style="41" customWidth="1"/>
    <col min="14867" max="14867" width="0.7109375" style="41" customWidth="1"/>
    <col min="14868" max="14868" width="0" style="41" hidden="1" customWidth="1"/>
    <col min="14869" max="14869" width="0.140625" style="41" customWidth="1"/>
    <col min="14870" max="15104" width="9.140625" style="41"/>
    <col min="15105" max="15105" width="6.85546875" style="41" customWidth="1"/>
    <col min="15106" max="15106" width="33.5703125" style="41" customWidth="1"/>
    <col min="15107" max="15107" width="9.140625" style="41"/>
    <col min="15108" max="15109" width="10.28515625" style="41" customWidth="1"/>
    <col min="15110" max="15110" width="10" style="41" customWidth="1"/>
    <col min="15111" max="15111" width="0.140625" style="41" customWidth="1"/>
    <col min="15112" max="15112" width="8.28515625" style="41" customWidth="1"/>
    <col min="15113" max="15113" width="0" style="41" hidden="1" customWidth="1"/>
    <col min="15114" max="15114" width="1.85546875" style="41" customWidth="1"/>
    <col min="15115" max="15115" width="10.28515625" style="41" customWidth="1"/>
    <col min="15116" max="15116" width="10" style="41" customWidth="1"/>
    <col min="15117" max="15117" width="0.140625" style="41" customWidth="1"/>
    <col min="15118" max="15118" width="10.28515625" style="41" customWidth="1"/>
    <col min="15119" max="15119" width="6.85546875" style="41" customWidth="1"/>
    <col min="15120" max="15121" width="1.7109375" style="41" customWidth="1"/>
    <col min="15122" max="15122" width="9.28515625" style="41" customWidth="1"/>
    <col min="15123" max="15123" width="0.7109375" style="41" customWidth="1"/>
    <col min="15124" max="15124" width="0" style="41" hidden="1" customWidth="1"/>
    <col min="15125" max="15125" width="0.140625" style="41" customWidth="1"/>
    <col min="15126" max="15360" width="9.140625" style="41"/>
    <col min="15361" max="15361" width="6.85546875" style="41" customWidth="1"/>
    <col min="15362" max="15362" width="33.5703125" style="41" customWidth="1"/>
    <col min="15363" max="15363" width="9.140625" style="41"/>
    <col min="15364" max="15365" width="10.28515625" style="41" customWidth="1"/>
    <col min="15366" max="15366" width="10" style="41" customWidth="1"/>
    <col min="15367" max="15367" width="0.140625" style="41" customWidth="1"/>
    <col min="15368" max="15368" width="8.28515625" style="41" customWidth="1"/>
    <col min="15369" max="15369" width="0" style="41" hidden="1" customWidth="1"/>
    <col min="15370" max="15370" width="1.85546875" style="41" customWidth="1"/>
    <col min="15371" max="15371" width="10.28515625" style="41" customWidth="1"/>
    <col min="15372" max="15372" width="10" style="41" customWidth="1"/>
    <col min="15373" max="15373" width="0.140625" style="41" customWidth="1"/>
    <col min="15374" max="15374" width="10.28515625" style="41" customWidth="1"/>
    <col min="15375" max="15375" width="6.85546875" style="41" customWidth="1"/>
    <col min="15376" max="15377" width="1.7109375" style="41" customWidth="1"/>
    <col min="15378" max="15378" width="9.28515625" style="41" customWidth="1"/>
    <col min="15379" max="15379" width="0.7109375" style="41" customWidth="1"/>
    <col min="15380" max="15380" width="0" style="41" hidden="1" customWidth="1"/>
    <col min="15381" max="15381" width="0.140625" style="41" customWidth="1"/>
    <col min="15382" max="15616" width="9.140625" style="41"/>
    <col min="15617" max="15617" width="6.85546875" style="41" customWidth="1"/>
    <col min="15618" max="15618" width="33.5703125" style="41" customWidth="1"/>
    <col min="15619" max="15619" width="9.140625" style="41"/>
    <col min="15620" max="15621" width="10.28515625" style="41" customWidth="1"/>
    <col min="15622" max="15622" width="10" style="41" customWidth="1"/>
    <col min="15623" max="15623" width="0.140625" style="41" customWidth="1"/>
    <col min="15624" max="15624" width="8.28515625" style="41" customWidth="1"/>
    <col min="15625" max="15625" width="0" style="41" hidden="1" customWidth="1"/>
    <col min="15626" max="15626" width="1.85546875" style="41" customWidth="1"/>
    <col min="15627" max="15627" width="10.28515625" style="41" customWidth="1"/>
    <col min="15628" max="15628" width="10" style="41" customWidth="1"/>
    <col min="15629" max="15629" width="0.140625" style="41" customWidth="1"/>
    <col min="15630" max="15630" width="10.28515625" style="41" customWidth="1"/>
    <col min="15631" max="15631" width="6.85546875" style="41" customWidth="1"/>
    <col min="15632" max="15633" width="1.7109375" style="41" customWidth="1"/>
    <col min="15634" max="15634" width="9.28515625" style="41" customWidth="1"/>
    <col min="15635" max="15635" width="0.7109375" style="41" customWidth="1"/>
    <col min="15636" max="15636" width="0" style="41" hidden="1" customWidth="1"/>
    <col min="15637" max="15637" width="0.140625" style="41" customWidth="1"/>
    <col min="15638" max="15872" width="9.140625" style="41"/>
    <col min="15873" max="15873" width="6.85546875" style="41" customWidth="1"/>
    <col min="15874" max="15874" width="33.5703125" style="41" customWidth="1"/>
    <col min="15875" max="15875" width="9.140625" style="41"/>
    <col min="15876" max="15877" width="10.28515625" style="41" customWidth="1"/>
    <col min="15878" max="15878" width="10" style="41" customWidth="1"/>
    <col min="15879" max="15879" width="0.140625" style="41" customWidth="1"/>
    <col min="15880" max="15880" width="8.28515625" style="41" customWidth="1"/>
    <col min="15881" max="15881" width="0" style="41" hidden="1" customWidth="1"/>
    <col min="15882" max="15882" width="1.85546875" style="41" customWidth="1"/>
    <col min="15883" max="15883" width="10.28515625" style="41" customWidth="1"/>
    <col min="15884" max="15884" width="10" style="41" customWidth="1"/>
    <col min="15885" max="15885" width="0.140625" style="41" customWidth="1"/>
    <col min="15886" max="15886" width="10.28515625" style="41" customWidth="1"/>
    <col min="15887" max="15887" width="6.85546875" style="41" customWidth="1"/>
    <col min="15888" max="15889" width="1.7109375" style="41" customWidth="1"/>
    <col min="15890" max="15890" width="9.28515625" style="41" customWidth="1"/>
    <col min="15891" max="15891" width="0.7109375" style="41" customWidth="1"/>
    <col min="15892" max="15892" width="0" style="41" hidden="1" customWidth="1"/>
    <col min="15893" max="15893" width="0.140625" style="41" customWidth="1"/>
    <col min="15894" max="16128" width="9.140625" style="41"/>
    <col min="16129" max="16129" width="6.85546875" style="41" customWidth="1"/>
    <col min="16130" max="16130" width="33.5703125" style="41" customWidth="1"/>
    <col min="16131" max="16131" width="9.140625" style="41"/>
    <col min="16132" max="16133" width="10.28515625" style="41" customWidth="1"/>
    <col min="16134" max="16134" width="10" style="41" customWidth="1"/>
    <col min="16135" max="16135" width="0.140625" style="41" customWidth="1"/>
    <col min="16136" max="16136" width="8.28515625" style="41" customWidth="1"/>
    <col min="16137" max="16137" width="0" style="41" hidden="1" customWidth="1"/>
    <col min="16138" max="16138" width="1.85546875" style="41" customWidth="1"/>
    <col min="16139" max="16139" width="10.28515625" style="41" customWidth="1"/>
    <col min="16140" max="16140" width="10" style="41" customWidth="1"/>
    <col min="16141" max="16141" width="0.140625" style="41" customWidth="1"/>
    <col min="16142" max="16142" width="10.28515625" style="41" customWidth="1"/>
    <col min="16143" max="16143" width="6.85546875" style="41" customWidth="1"/>
    <col min="16144" max="16145" width="1.7109375" style="41" customWidth="1"/>
    <col min="16146" max="16146" width="9.28515625" style="41" customWidth="1"/>
    <col min="16147" max="16147" width="0.7109375" style="41" customWidth="1"/>
    <col min="16148" max="16148" width="0" style="41" hidden="1" customWidth="1"/>
    <col min="16149" max="16149" width="0.140625" style="41" customWidth="1"/>
    <col min="16150" max="16384" width="9.140625" style="41"/>
  </cols>
  <sheetData>
    <row r="1" spans="1:21" ht="4.1500000000000004" customHeight="1"/>
    <row r="2" spans="1:21">
      <c r="B2" s="101" t="s">
        <v>946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21" ht="16.5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91" t="s">
        <v>947</v>
      </c>
      <c r="R3" s="90"/>
    </row>
    <row r="4" spans="1:21" ht="44.25" customHeight="1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21" ht="18" customHeight="1">
      <c r="P5" s="117" t="s">
        <v>148</v>
      </c>
      <c r="Q5" s="90"/>
      <c r="R5" s="90"/>
      <c r="S5" s="90"/>
    </row>
    <row r="6" spans="1:21" ht="18" customHeight="1">
      <c r="A6" s="53"/>
      <c r="B6" s="118"/>
      <c r="C6" s="75"/>
      <c r="D6" s="76" t="s">
        <v>146</v>
      </c>
      <c r="E6" s="83"/>
      <c r="F6" s="83"/>
      <c r="G6" s="75"/>
      <c r="H6" s="76" t="s">
        <v>145</v>
      </c>
      <c r="I6" s="83"/>
      <c r="J6" s="83"/>
      <c r="K6" s="83"/>
      <c r="L6" s="83"/>
      <c r="M6" s="75"/>
      <c r="N6" s="76" t="s">
        <v>144</v>
      </c>
      <c r="O6" s="83"/>
      <c r="P6" s="83"/>
      <c r="Q6" s="83"/>
      <c r="R6" s="83"/>
      <c r="S6" s="83"/>
      <c r="T6" s="83"/>
      <c r="U6" s="75"/>
    </row>
    <row r="7" spans="1:21" ht="18" customHeight="1">
      <c r="A7" s="76" t="s">
        <v>948</v>
      </c>
      <c r="B7" s="76" t="s">
        <v>949</v>
      </c>
      <c r="C7" s="78"/>
      <c r="D7" s="76" t="s">
        <v>950</v>
      </c>
      <c r="E7" s="119" t="s">
        <v>140</v>
      </c>
      <c r="F7" s="77"/>
      <c r="G7" s="54"/>
      <c r="H7" s="76" t="s">
        <v>951</v>
      </c>
      <c r="I7" s="77"/>
      <c r="J7" s="78"/>
      <c r="K7" s="119" t="s">
        <v>140</v>
      </c>
      <c r="L7" s="77"/>
      <c r="M7" s="54"/>
      <c r="N7" s="76" t="s">
        <v>952</v>
      </c>
      <c r="O7" s="119" t="s">
        <v>140</v>
      </c>
      <c r="P7" s="77"/>
      <c r="Q7" s="77"/>
      <c r="R7" s="77"/>
      <c r="S7" s="77"/>
      <c r="T7" s="77"/>
      <c r="U7" s="54"/>
    </row>
    <row r="8" spans="1:21" ht="27" customHeight="1">
      <c r="A8" s="82"/>
      <c r="B8" s="79"/>
      <c r="C8" s="81"/>
      <c r="D8" s="82"/>
      <c r="E8" s="45" t="s">
        <v>132</v>
      </c>
      <c r="F8" s="76" t="s">
        <v>161</v>
      </c>
      <c r="G8" s="75"/>
      <c r="H8" s="79"/>
      <c r="I8" s="80"/>
      <c r="J8" s="81"/>
      <c r="K8" s="45" t="s">
        <v>132</v>
      </c>
      <c r="L8" s="76" t="s">
        <v>161</v>
      </c>
      <c r="M8" s="75"/>
      <c r="N8" s="82"/>
      <c r="O8" s="76" t="s">
        <v>132</v>
      </c>
      <c r="P8" s="83"/>
      <c r="Q8" s="75"/>
      <c r="R8" s="76" t="s">
        <v>161</v>
      </c>
      <c r="S8" s="83"/>
      <c r="T8" s="83"/>
      <c r="U8" s="75"/>
    </row>
    <row r="9" spans="1:21" ht="18" customHeight="1">
      <c r="A9" s="49" t="s">
        <v>162</v>
      </c>
      <c r="B9" s="109" t="s">
        <v>163</v>
      </c>
      <c r="C9" s="75"/>
      <c r="D9" s="49" t="s">
        <v>164</v>
      </c>
      <c r="E9" s="49" t="s">
        <v>165</v>
      </c>
      <c r="F9" s="109" t="s">
        <v>166</v>
      </c>
      <c r="G9" s="75"/>
      <c r="H9" s="109" t="s">
        <v>167</v>
      </c>
      <c r="I9" s="83"/>
      <c r="J9" s="75"/>
      <c r="K9" s="49" t="s">
        <v>168</v>
      </c>
      <c r="L9" s="109" t="s">
        <v>169</v>
      </c>
      <c r="M9" s="75"/>
      <c r="N9" s="49" t="s">
        <v>170</v>
      </c>
      <c r="O9" s="109" t="s">
        <v>171</v>
      </c>
      <c r="P9" s="83"/>
      <c r="Q9" s="75"/>
      <c r="R9" s="109" t="s">
        <v>172</v>
      </c>
      <c r="S9" s="83"/>
      <c r="T9" s="83"/>
      <c r="U9" s="75"/>
    </row>
    <row r="10" spans="1:21" ht="69" customHeight="1">
      <c r="A10" s="47" t="s">
        <v>953</v>
      </c>
      <c r="B10" s="115" t="s">
        <v>954</v>
      </c>
      <c r="C10" s="75"/>
      <c r="D10" s="48">
        <v>-2115252.7999999998</v>
      </c>
      <c r="E10" s="48">
        <v>0</v>
      </c>
      <c r="F10" s="98">
        <v>-2115252.7999999998</v>
      </c>
      <c r="G10" s="75"/>
      <c r="H10" s="98">
        <v>-2115252.7999999998</v>
      </c>
      <c r="I10" s="83"/>
      <c r="J10" s="75"/>
      <c r="K10" s="48">
        <v>0</v>
      </c>
      <c r="L10" s="98">
        <v>-2115252.7999999998</v>
      </c>
      <c r="M10" s="75"/>
      <c r="N10" s="48">
        <v>989712.6</v>
      </c>
      <c r="O10" s="98">
        <v>389122.1</v>
      </c>
      <c r="P10" s="83"/>
      <c r="Q10" s="75"/>
      <c r="R10" s="98">
        <v>600590.5</v>
      </c>
      <c r="S10" s="83"/>
      <c r="T10" s="83"/>
      <c r="U10" s="75"/>
    </row>
    <row r="11" spans="1:21" ht="1.1499999999999999" customHeight="1"/>
    <row r="12" spans="1:21" ht="3.6" customHeight="1">
      <c r="C12" s="100"/>
      <c r="D12" s="90"/>
      <c r="E12" s="90"/>
      <c r="F12" s="90"/>
      <c r="G12" s="90"/>
      <c r="H12" s="90"/>
    </row>
  </sheetData>
  <mergeCells count="32">
    <mergeCell ref="C12:H12"/>
    <mergeCell ref="B10:C10"/>
    <mergeCell ref="F10:G10"/>
    <mergeCell ref="H10:J10"/>
    <mergeCell ref="L10:M10"/>
    <mergeCell ref="O10:Q10"/>
    <mergeCell ref="R10:U10"/>
    <mergeCell ref="B9:C9"/>
    <mergeCell ref="F9:G9"/>
    <mergeCell ref="H9:J9"/>
    <mergeCell ref="L9:M9"/>
    <mergeCell ref="O9:Q9"/>
    <mergeCell ref="R9:U9"/>
    <mergeCell ref="N7:N8"/>
    <mergeCell ref="O7:T7"/>
    <mergeCell ref="F8:G8"/>
    <mergeCell ref="L8:M8"/>
    <mergeCell ref="O8:Q8"/>
    <mergeCell ref="R8:U8"/>
    <mergeCell ref="K7:L7"/>
    <mergeCell ref="A7:A8"/>
    <mergeCell ref="B7:C8"/>
    <mergeCell ref="D7:D8"/>
    <mergeCell ref="E7:F7"/>
    <mergeCell ref="H7:J8"/>
    <mergeCell ref="B2:P4"/>
    <mergeCell ref="Q3:R3"/>
    <mergeCell ref="P5:S5"/>
    <mergeCell ref="B6:C6"/>
    <mergeCell ref="D6:G6"/>
    <mergeCell ref="H6:M6"/>
    <mergeCell ref="N6:U6"/>
  </mergeCells>
  <pageMargins left="0.4" right="0" top="0.5" bottom="0.5" header="0.5" footer="0.5"/>
  <pageSetup orientation="landscape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7C02-ECED-46E8-BCE7-26462BC301ED}">
  <dimension ref="A1:T37"/>
  <sheetViews>
    <sheetView showGridLines="0" tabSelected="1" topLeftCell="A34" workbookViewId="0">
      <selection activeCell="U10" sqref="U10"/>
    </sheetView>
  </sheetViews>
  <sheetFormatPr defaultRowHeight="12.75"/>
  <cols>
    <col min="1" max="1" width="6.85546875" style="41" customWidth="1"/>
    <col min="2" max="2" width="31.7109375" style="41" customWidth="1"/>
    <col min="3" max="3" width="5" style="41" customWidth="1"/>
    <col min="4" max="4" width="5.85546875" style="41" customWidth="1"/>
    <col min="5" max="5" width="10.28515625" style="41" customWidth="1"/>
    <col min="6" max="6" width="7.42578125" style="41" customWidth="1"/>
    <col min="7" max="7" width="10" style="41" customWidth="1"/>
    <col min="8" max="8" width="0.140625" style="41" customWidth="1"/>
    <col min="9" max="9" width="5.85546875" style="41" customWidth="1"/>
    <col min="10" max="10" width="0" style="41" hidden="1" customWidth="1"/>
    <col min="11" max="11" width="4.28515625" style="41" customWidth="1"/>
    <col min="12" max="12" width="8.5703125" style="41" customWidth="1"/>
    <col min="13" max="13" width="10" style="41" customWidth="1"/>
    <col min="14" max="14" width="0.140625" style="41" customWidth="1"/>
    <col min="15" max="15" width="10.28515625" style="41" customWidth="1"/>
    <col min="16" max="17" width="3.42578125" style="41" customWidth="1"/>
    <col min="18" max="18" width="0.7109375" style="41" customWidth="1"/>
    <col min="19" max="19" width="2.7109375" style="41" customWidth="1"/>
    <col min="20" max="20" width="10" style="41" customWidth="1"/>
    <col min="21" max="248" width="9.140625" style="41"/>
    <col min="249" max="249" width="6.85546875" style="41" customWidth="1"/>
    <col min="250" max="250" width="32.85546875" style="41" customWidth="1"/>
    <col min="251" max="251" width="1.28515625" style="41" customWidth="1"/>
    <col min="252" max="254" width="10.28515625" style="41" customWidth="1"/>
    <col min="255" max="255" width="10" style="41" customWidth="1"/>
    <col min="256" max="256" width="0.140625" style="41" customWidth="1"/>
    <col min="257" max="257" width="5.85546875" style="41" customWidth="1"/>
    <col min="258" max="258" width="0" style="41" hidden="1" customWidth="1"/>
    <col min="259" max="259" width="4.28515625" style="41" customWidth="1"/>
    <col min="260" max="260" width="10.28515625" style="41" customWidth="1"/>
    <col min="261" max="261" width="10" style="41" customWidth="1"/>
    <col min="262" max="262" width="0.140625" style="41" customWidth="1"/>
    <col min="263" max="263" width="10.28515625" style="41" customWidth="1"/>
    <col min="264" max="265" width="3.42578125" style="41" customWidth="1"/>
    <col min="266" max="266" width="0.7109375" style="41" customWidth="1"/>
    <col min="267" max="267" width="2.7109375" style="41" customWidth="1"/>
    <col min="268" max="268" width="10" style="41" customWidth="1"/>
    <col min="269" max="269" width="0.140625" style="41" customWidth="1"/>
    <col min="270" max="270" width="0.5703125" style="41" customWidth="1"/>
    <col min="271" max="271" width="0.140625" style="41" customWidth="1"/>
    <col min="272" max="504" width="9.140625" style="41"/>
    <col min="505" max="505" width="6.85546875" style="41" customWidth="1"/>
    <col min="506" max="506" width="32.85546875" style="41" customWidth="1"/>
    <col min="507" max="507" width="1.28515625" style="41" customWidth="1"/>
    <col min="508" max="510" width="10.28515625" style="41" customWidth="1"/>
    <col min="511" max="511" width="10" style="41" customWidth="1"/>
    <col min="512" max="512" width="0.140625" style="41" customWidth="1"/>
    <col min="513" max="513" width="5.85546875" style="41" customWidth="1"/>
    <col min="514" max="514" width="0" style="41" hidden="1" customWidth="1"/>
    <col min="515" max="515" width="4.28515625" style="41" customWidth="1"/>
    <col min="516" max="516" width="10.28515625" style="41" customWidth="1"/>
    <col min="517" max="517" width="10" style="41" customWidth="1"/>
    <col min="518" max="518" width="0.140625" style="41" customWidth="1"/>
    <col min="519" max="519" width="10.28515625" style="41" customWidth="1"/>
    <col min="520" max="521" width="3.42578125" style="41" customWidth="1"/>
    <col min="522" max="522" width="0.7109375" style="41" customWidth="1"/>
    <col min="523" max="523" width="2.7109375" style="41" customWidth="1"/>
    <col min="524" max="524" width="10" style="41" customWidth="1"/>
    <col min="525" max="525" width="0.140625" style="41" customWidth="1"/>
    <col min="526" max="526" width="0.5703125" style="41" customWidth="1"/>
    <col min="527" max="527" width="0.140625" style="41" customWidth="1"/>
    <col min="528" max="760" width="9.140625" style="41"/>
    <col min="761" max="761" width="6.85546875" style="41" customWidth="1"/>
    <col min="762" max="762" width="32.85546875" style="41" customWidth="1"/>
    <col min="763" max="763" width="1.28515625" style="41" customWidth="1"/>
    <col min="764" max="766" width="10.28515625" style="41" customWidth="1"/>
    <col min="767" max="767" width="10" style="41" customWidth="1"/>
    <col min="768" max="768" width="0.140625" style="41" customWidth="1"/>
    <col min="769" max="769" width="5.85546875" style="41" customWidth="1"/>
    <col min="770" max="770" width="0" style="41" hidden="1" customWidth="1"/>
    <col min="771" max="771" width="4.28515625" style="41" customWidth="1"/>
    <col min="772" max="772" width="10.28515625" style="41" customWidth="1"/>
    <col min="773" max="773" width="10" style="41" customWidth="1"/>
    <col min="774" max="774" width="0.140625" style="41" customWidth="1"/>
    <col min="775" max="775" width="10.28515625" style="41" customWidth="1"/>
    <col min="776" max="777" width="3.42578125" style="41" customWidth="1"/>
    <col min="778" max="778" width="0.7109375" style="41" customWidth="1"/>
    <col min="779" max="779" width="2.7109375" style="41" customWidth="1"/>
    <col min="780" max="780" width="10" style="41" customWidth="1"/>
    <col min="781" max="781" width="0.140625" style="41" customWidth="1"/>
    <col min="782" max="782" width="0.5703125" style="41" customWidth="1"/>
    <col min="783" max="783" width="0.140625" style="41" customWidth="1"/>
    <col min="784" max="1016" width="9.140625" style="41"/>
    <col min="1017" max="1017" width="6.85546875" style="41" customWidth="1"/>
    <col min="1018" max="1018" width="32.85546875" style="41" customWidth="1"/>
    <col min="1019" max="1019" width="1.28515625" style="41" customWidth="1"/>
    <col min="1020" max="1022" width="10.28515625" style="41" customWidth="1"/>
    <col min="1023" max="1023" width="10" style="41" customWidth="1"/>
    <col min="1024" max="1024" width="0.140625" style="41" customWidth="1"/>
    <col min="1025" max="1025" width="5.85546875" style="41" customWidth="1"/>
    <col min="1026" max="1026" width="0" style="41" hidden="1" customWidth="1"/>
    <col min="1027" max="1027" width="4.28515625" style="41" customWidth="1"/>
    <col min="1028" max="1028" width="10.28515625" style="41" customWidth="1"/>
    <col min="1029" max="1029" width="10" style="41" customWidth="1"/>
    <col min="1030" max="1030" width="0.140625" style="41" customWidth="1"/>
    <col min="1031" max="1031" width="10.28515625" style="41" customWidth="1"/>
    <col min="1032" max="1033" width="3.42578125" style="41" customWidth="1"/>
    <col min="1034" max="1034" width="0.7109375" style="41" customWidth="1"/>
    <col min="1035" max="1035" width="2.7109375" style="41" customWidth="1"/>
    <col min="1036" max="1036" width="10" style="41" customWidth="1"/>
    <col min="1037" max="1037" width="0.140625" style="41" customWidth="1"/>
    <col min="1038" max="1038" width="0.5703125" style="41" customWidth="1"/>
    <col min="1039" max="1039" width="0.140625" style="41" customWidth="1"/>
    <col min="1040" max="1272" width="9.140625" style="41"/>
    <col min="1273" max="1273" width="6.85546875" style="41" customWidth="1"/>
    <col min="1274" max="1274" width="32.85546875" style="41" customWidth="1"/>
    <col min="1275" max="1275" width="1.28515625" style="41" customWidth="1"/>
    <col min="1276" max="1278" width="10.28515625" style="41" customWidth="1"/>
    <col min="1279" max="1279" width="10" style="41" customWidth="1"/>
    <col min="1280" max="1280" width="0.140625" style="41" customWidth="1"/>
    <col min="1281" max="1281" width="5.85546875" style="41" customWidth="1"/>
    <col min="1282" max="1282" width="0" style="41" hidden="1" customWidth="1"/>
    <col min="1283" max="1283" width="4.28515625" style="41" customWidth="1"/>
    <col min="1284" max="1284" width="10.28515625" style="41" customWidth="1"/>
    <col min="1285" max="1285" width="10" style="41" customWidth="1"/>
    <col min="1286" max="1286" width="0.140625" style="41" customWidth="1"/>
    <col min="1287" max="1287" width="10.28515625" style="41" customWidth="1"/>
    <col min="1288" max="1289" width="3.42578125" style="41" customWidth="1"/>
    <col min="1290" max="1290" width="0.7109375" style="41" customWidth="1"/>
    <col min="1291" max="1291" width="2.7109375" style="41" customWidth="1"/>
    <col min="1292" max="1292" width="10" style="41" customWidth="1"/>
    <col min="1293" max="1293" width="0.140625" style="41" customWidth="1"/>
    <col min="1294" max="1294" width="0.5703125" style="41" customWidth="1"/>
    <col min="1295" max="1295" width="0.140625" style="41" customWidth="1"/>
    <col min="1296" max="1528" width="9.140625" style="41"/>
    <col min="1529" max="1529" width="6.85546875" style="41" customWidth="1"/>
    <col min="1530" max="1530" width="32.85546875" style="41" customWidth="1"/>
    <col min="1531" max="1531" width="1.28515625" style="41" customWidth="1"/>
    <col min="1532" max="1534" width="10.28515625" style="41" customWidth="1"/>
    <col min="1535" max="1535" width="10" style="41" customWidth="1"/>
    <col min="1536" max="1536" width="0.140625" style="41" customWidth="1"/>
    <col min="1537" max="1537" width="5.85546875" style="41" customWidth="1"/>
    <col min="1538" max="1538" width="0" style="41" hidden="1" customWidth="1"/>
    <col min="1539" max="1539" width="4.28515625" style="41" customWidth="1"/>
    <col min="1540" max="1540" width="10.28515625" style="41" customWidth="1"/>
    <col min="1541" max="1541" width="10" style="41" customWidth="1"/>
    <col min="1542" max="1542" width="0.140625" style="41" customWidth="1"/>
    <col min="1543" max="1543" width="10.28515625" style="41" customWidth="1"/>
    <col min="1544" max="1545" width="3.42578125" style="41" customWidth="1"/>
    <col min="1546" max="1546" width="0.7109375" style="41" customWidth="1"/>
    <col min="1547" max="1547" width="2.7109375" style="41" customWidth="1"/>
    <col min="1548" max="1548" width="10" style="41" customWidth="1"/>
    <col min="1549" max="1549" width="0.140625" style="41" customWidth="1"/>
    <col min="1550" max="1550" width="0.5703125" style="41" customWidth="1"/>
    <col min="1551" max="1551" width="0.140625" style="41" customWidth="1"/>
    <col min="1552" max="1784" width="9.140625" style="41"/>
    <col min="1785" max="1785" width="6.85546875" style="41" customWidth="1"/>
    <col min="1786" max="1786" width="32.85546875" style="41" customWidth="1"/>
    <col min="1787" max="1787" width="1.28515625" style="41" customWidth="1"/>
    <col min="1788" max="1790" width="10.28515625" style="41" customWidth="1"/>
    <col min="1791" max="1791" width="10" style="41" customWidth="1"/>
    <col min="1792" max="1792" width="0.140625" style="41" customWidth="1"/>
    <col min="1793" max="1793" width="5.85546875" style="41" customWidth="1"/>
    <col min="1794" max="1794" width="0" style="41" hidden="1" customWidth="1"/>
    <col min="1795" max="1795" width="4.28515625" style="41" customWidth="1"/>
    <col min="1796" max="1796" width="10.28515625" style="41" customWidth="1"/>
    <col min="1797" max="1797" width="10" style="41" customWidth="1"/>
    <col min="1798" max="1798" width="0.140625" style="41" customWidth="1"/>
    <col min="1799" max="1799" width="10.28515625" style="41" customWidth="1"/>
    <col min="1800" max="1801" width="3.42578125" style="41" customWidth="1"/>
    <col min="1802" max="1802" width="0.7109375" style="41" customWidth="1"/>
    <col min="1803" max="1803" width="2.7109375" style="41" customWidth="1"/>
    <col min="1804" max="1804" width="10" style="41" customWidth="1"/>
    <col min="1805" max="1805" width="0.140625" style="41" customWidth="1"/>
    <col min="1806" max="1806" width="0.5703125" style="41" customWidth="1"/>
    <col min="1807" max="1807" width="0.140625" style="41" customWidth="1"/>
    <col min="1808" max="2040" width="9.140625" style="41"/>
    <col min="2041" max="2041" width="6.85546875" style="41" customWidth="1"/>
    <col min="2042" max="2042" width="32.85546875" style="41" customWidth="1"/>
    <col min="2043" max="2043" width="1.28515625" style="41" customWidth="1"/>
    <col min="2044" max="2046" width="10.28515625" style="41" customWidth="1"/>
    <col min="2047" max="2047" width="10" style="41" customWidth="1"/>
    <col min="2048" max="2048" width="0.140625" style="41" customWidth="1"/>
    <col min="2049" max="2049" width="5.85546875" style="41" customWidth="1"/>
    <col min="2050" max="2050" width="0" style="41" hidden="1" customWidth="1"/>
    <col min="2051" max="2051" width="4.28515625" style="41" customWidth="1"/>
    <col min="2052" max="2052" width="10.28515625" style="41" customWidth="1"/>
    <col min="2053" max="2053" width="10" style="41" customWidth="1"/>
    <col min="2054" max="2054" width="0.140625" style="41" customWidth="1"/>
    <col min="2055" max="2055" width="10.28515625" style="41" customWidth="1"/>
    <col min="2056" max="2057" width="3.42578125" style="41" customWidth="1"/>
    <col min="2058" max="2058" width="0.7109375" style="41" customWidth="1"/>
    <col min="2059" max="2059" width="2.7109375" style="41" customWidth="1"/>
    <col min="2060" max="2060" width="10" style="41" customWidth="1"/>
    <col min="2061" max="2061" width="0.140625" style="41" customWidth="1"/>
    <col min="2062" max="2062" width="0.5703125" style="41" customWidth="1"/>
    <col min="2063" max="2063" width="0.140625" style="41" customWidth="1"/>
    <col min="2064" max="2296" width="9.140625" style="41"/>
    <col min="2297" max="2297" width="6.85546875" style="41" customWidth="1"/>
    <col min="2298" max="2298" width="32.85546875" style="41" customWidth="1"/>
    <col min="2299" max="2299" width="1.28515625" style="41" customWidth="1"/>
    <col min="2300" max="2302" width="10.28515625" style="41" customWidth="1"/>
    <col min="2303" max="2303" width="10" style="41" customWidth="1"/>
    <col min="2304" max="2304" width="0.140625" style="41" customWidth="1"/>
    <col min="2305" max="2305" width="5.85546875" style="41" customWidth="1"/>
    <col min="2306" max="2306" width="0" style="41" hidden="1" customWidth="1"/>
    <col min="2307" max="2307" width="4.28515625" style="41" customWidth="1"/>
    <col min="2308" max="2308" width="10.28515625" style="41" customWidth="1"/>
    <col min="2309" max="2309" width="10" style="41" customWidth="1"/>
    <col min="2310" max="2310" width="0.140625" style="41" customWidth="1"/>
    <col min="2311" max="2311" width="10.28515625" style="41" customWidth="1"/>
    <col min="2312" max="2313" width="3.42578125" style="41" customWidth="1"/>
    <col min="2314" max="2314" width="0.7109375" style="41" customWidth="1"/>
    <col min="2315" max="2315" width="2.7109375" style="41" customWidth="1"/>
    <col min="2316" max="2316" width="10" style="41" customWidth="1"/>
    <col min="2317" max="2317" width="0.140625" style="41" customWidth="1"/>
    <col min="2318" max="2318" width="0.5703125" style="41" customWidth="1"/>
    <col min="2319" max="2319" width="0.140625" style="41" customWidth="1"/>
    <col min="2320" max="2552" width="9.140625" style="41"/>
    <col min="2553" max="2553" width="6.85546875" style="41" customWidth="1"/>
    <col min="2554" max="2554" width="32.85546875" style="41" customWidth="1"/>
    <col min="2555" max="2555" width="1.28515625" style="41" customWidth="1"/>
    <col min="2556" max="2558" width="10.28515625" style="41" customWidth="1"/>
    <col min="2559" max="2559" width="10" style="41" customWidth="1"/>
    <col min="2560" max="2560" width="0.140625" style="41" customWidth="1"/>
    <col min="2561" max="2561" width="5.85546875" style="41" customWidth="1"/>
    <col min="2562" max="2562" width="0" style="41" hidden="1" customWidth="1"/>
    <col min="2563" max="2563" width="4.28515625" style="41" customWidth="1"/>
    <col min="2564" max="2564" width="10.28515625" style="41" customWidth="1"/>
    <col min="2565" max="2565" width="10" style="41" customWidth="1"/>
    <col min="2566" max="2566" width="0.140625" style="41" customWidth="1"/>
    <col min="2567" max="2567" width="10.28515625" style="41" customWidth="1"/>
    <col min="2568" max="2569" width="3.42578125" style="41" customWidth="1"/>
    <col min="2570" max="2570" width="0.7109375" style="41" customWidth="1"/>
    <col min="2571" max="2571" width="2.7109375" style="41" customWidth="1"/>
    <col min="2572" max="2572" width="10" style="41" customWidth="1"/>
    <col min="2573" max="2573" width="0.140625" style="41" customWidth="1"/>
    <col min="2574" max="2574" width="0.5703125" style="41" customWidth="1"/>
    <col min="2575" max="2575" width="0.140625" style="41" customWidth="1"/>
    <col min="2576" max="2808" width="9.140625" style="41"/>
    <col min="2809" max="2809" width="6.85546875" style="41" customWidth="1"/>
    <col min="2810" max="2810" width="32.85546875" style="41" customWidth="1"/>
    <col min="2811" max="2811" width="1.28515625" style="41" customWidth="1"/>
    <col min="2812" max="2814" width="10.28515625" style="41" customWidth="1"/>
    <col min="2815" max="2815" width="10" style="41" customWidth="1"/>
    <col min="2816" max="2816" width="0.140625" style="41" customWidth="1"/>
    <col min="2817" max="2817" width="5.85546875" style="41" customWidth="1"/>
    <col min="2818" max="2818" width="0" style="41" hidden="1" customWidth="1"/>
    <col min="2819" max="2819" width="4.28515625" style="41" customWidth="1"/>
    <col min="2820" max="2820" width="10.28515625" style="41" customWidth="1"/>
    <col min="2821" max="2821" width="10" style="41" customWidth="1"/>
    <col min="2822" max="2822" width="0.140625" style="41" customWidth="1"/>
    <col min="2823" max="2823" width="10.28515625" style="41" customWidth="1"/>
    <col min="2824" max="2825" width="3.42578125" style="41" customWidth="1"/>
    <col min="2826" max="2826" width="0.7109375" style="41" customWidth="1"/>
    <col min="2827" max="2827" width="2.7109375" style="41" customWidth="1"/>
    <col min="2828" max="2828" width="10" style="41" customWidth="1"/>
    <col min="2829" max="2829" width="0.140625" style="41" customWidth="1"/>
    <col min="2830" max="2830" width="0.5703125" style="41" customWidth="1"/>
    <col min="2831" max="2831" width="0.140625" style="41" customWidth="1"/>
    <col min="2832" max="3064" width="9.140625" style="41"/>
    <col min="3065" max="3065" width="6.85546875" style="41" customWidth="1"/>
    <col min="3066" max="3066" width="32.85546875" style="41" customWidth="1"/>
    <col min="3067" max="3067" width="1.28515625" style="41" customWidth="1"/>
    <col min="3068" max="3070" width="10.28515625" style="41" customWidth="1"/>
    <col min="3071" max="3071" width="10" style="41" customWidth="1"/>
    <col min="3072" max="3072" width="0.140625" style="41" customWidth="1"/>
    <col min="3073" max="3073" width="5.85546875" style="41" customWidth="1"/>
    <col min="3074" max="3074" width="0" style="41" hidden="1" customWidth="1"/>
    <col min="3075" max="3075" width="4.28515625" style="41" customWidth="1"/>
    <col min="3076" max="3076" width="10.28515625" style="41" customWidth="1"/>
    <col min="3077" max="3077" width="10" style="41" customWidth="1"/>
    <col min="3078" max="3078" width="0.140625" style="41" customWidth="1"/>
    <col min="3079" max="3079" width="10.28515625" style="41" customWidth="1"/>
    <col min="3080" max="3081" width="3.42578125" style="41" customWidth="1"/>
    <col min="3082" max="3082" width="0.7109375" style="41" customWidth="1"/>
    <col min="3083" max="3083" width="2.7109375" style="41" customWidth="1"/>
    <col min="3084" max="3084" width="10" style="41" customWidth="1"/>
    <col min="3085" max="3085" width="0.140625" style="41" customWidth="1"/>
    <col min="3086" max="3086" width="0.5703125" style="41" customWidth="1"/>
    <col min="3087" max="3087" width="0.140625" style="41" customWidth="1"/>
    <col min="3088" max="3320" width="9.140625" style="41"/>
    <col min="3321" max="3321" width="6.85546875" style="41" customWidth="1"/>
    <col min="3322" max="3322" width="32.85546875" style="41" customWidth="1"/>
    <col min="3323" max="3323" width="1.28515625" style="41" customWidth="1"/>
    <col min="3324" max="3326" width="10.28515625" style="41" customWidth="1"/>
    <col min="3327" max="3327" width="10" style="41" customWidth="1"/>
    <col min="3328" max="3328" width="0.140625" style="41" customWidth="1"/>
    <col min="3329" max="3329" width="5.85546875" style="41" customWidth="1"/>
    <col min="3330" max="3330" width="0" style="41" hidden="1" customWidth="1"/>
    <col min="3331" max="3331" width="4.28515625" style="41" customWidth="1"/>
    <col min="3332" max="3332" width="10.28515625" style="41" customWidth="1"/>
    <col min="3333" max="3333" width="10" style="41" customWidth="1"/>
    <col min="3334" max="3334" width="0.140625" style="41" customWidth="1"/>
    <col min="3335" max="3335" width="10.28515625" style="41" customWidth="1"/>
    <col min="3336" max="3337" width="3.42578125" style="41" customWidth="1"/>
    <col min="3338" max="3338" width="0.7109375" style="41" customWidth="1"/>
    <col min="3339" max="3339" width="2.7109375" style="41" customWidth="1"/>
    <col min="3340" max="3340" width="10" style="41" customWidth="1"/>
    <col min="3341" max="3341" width="0.140625" style="41" customWidth="1"/>
    <col min="3342" max="3342" width="0.5703125" style="41" customWidth="1"/>
    <col min="3343" max="3343" width="0.140625" style="41" customWidth="1"/>
    <col min="3344" max="3576" width="9.140625" style="41"/>
    <col min="3577" max="3577" width="6.85546875" style="41" customWidth="1"/>
    <col min="3578" max="3578" width="32.85546875" style="41" customWidth="1"/>
    <col min="3579" max="3579" width="1.28515625" style="41" customWidth="1"/>
    <col min="3580" max="3582" width="10.28515625" style="41" customWidth="1"/>
    <col min="3583" max="3583" width="10" style="41" customWidth="1"/>
    <col min="3584" max="3584" width="0.140625" style="41" customWidth="1"/>
    <col min="3585" max="3585" width="5.85546875" style="41" customWidth="1"/>
    <col min="3586" max="3586" width="0" style="41" hidden="1" customWidth="1"/>
    <col min="3587" max="3587" width="4.28515625" style="41" customWidth="1"/>
    <col min="3588" max="3588" width="10.28515625" style="41" customWidth="1"/>
    <col min="3589" max="3589" width="10" style="41" customWidth="1"/>
    <col min="3590" max="3590" width="0.140625" style="41" customWidth="1"/>
    <col min="3591" max="3591" width="10.28515625" style="41" customWidth="1"/>
    <col min="3592" max="3593" width="3.42578125" style="41" customWidth="1"/>
    <col min="3594" max="3594" width="0.7109375" style="41" customWidth="1"/>
    <col min="3595" max="3595" width="2.7109375" style="41" customWidth="1"/>
    <col min="3596" max="3596" width="10" style="41" customWidth="1"/>
    <col min="3597" max="3597" width="0.140625" style="41" customWidth="1"/>
    <col min="3598" max="3598" width="0.5703125" style="41" customWidth="1"/>
    <col min="3599" max="3599" width="0.140625" style="41" customWidth="1"/>
    <col min="3600" max="3832" width="9.140625" style="41"/>
    <col min="3833" max="3833" width="6.85546875" style="41" customWidth="1"/>
    <col min="3834" max="3834" width="32.85546875" style="41" customWidth="1"/>
    <col min="3835" max="3835" width="1.28515625" style="41" customWidth="1"/>
    <col min="3836" max="3838" width="10.28515625" style="41" customWidth="1"/>
    <col min="3839" max="3839" width="10" style="41" customWidth="1"/>
    <col min="3840" max="3840" width="0.140625" style="41" customWidth="1"/>
    <col min="3841" max="3841" width="5.85546875" style="41" customWidth="1"/>
    <col min="3842" max="3842" width="0" style="41" hidden="1" customWidth="1"/>
    <col min="3843" max="3843" width="4.28515625" style="41" customWidth="1"/>
    <col min="3844" max="3844" width="10.28515625" style="41" customWidth="1"/>
    <col min="3845" max="3845" width="10" style="41" customWidth="1"/>
    <col min="3846" max="3846" width="0.140625" style="41" customWidth="1"/>
    <col min="3847" max="3847" width="10.28515625" style="41" customWidth="1"/>
    <col min="3848" max="3849" width="3.42578125" style="41" customWidth="1"/>
    <col min="3850" max="3850" width="0.7109375" style="41" customWidth="1"/>
    <col min="3851" max="3851" width="2.7109375" style="41" customWidth="1"/>
    <col min="3852" max="3852" width="10" style="41" customWidth="1"/>
    <col min="3853" max="3853" width="0.140625" style="41" customWidth="1"/>
    <col min="3854" max="3854" width="0.5703125" style="41" customWidth="1"/>
    <col min="3855" max="3855" width="0.140625" style="41" customWidth="1"/>
    <col min="3856" max="4088" width="9.140625" style="41"/>
    <col min="4089" max="4089" width="6.85546875" style="41" customWidth="1"/>
    <col min="4090" max="4090" width="32.85546875" style="41" customWidth="1"/>
    <col min="4091" max="4091" width="1.28515625" style="41" customWidth="1"/>
    <col min="4092" max="4094" width="10.28515625" style="41" customWidth="1"/>
    <col min="4095" max="4095" width="10" style="41" customWidth="1"/>
    <col min="4096" max="4096" width="0.140625" style="41" customWidth="1"/>
    <col min="4097" max="4097" width="5.85546875" style="41" customWidth="1"/>
    <col min="4098" max="4098" width="0" style="41" hidden="1" customWidth="1"/>
    <col min="4099" max="4099" width="4.28515625" style="41" customWidth="1"/>
    <col min="4100" max="4100" width="10.28515625" style="41" customWidth="1"/>
    <col min="4101" max="4101" width="10" style="41" customWidth="1"/>
    <col min="4102" max="4102" width="0.140625" style="41" customWidth="1"/>
    <col min="4103" max="4103" width="10.28515625" style="41" customWidth="1"/>
    <col min="4104" max="4105" width="3.42578125" style="41" customWidth="1"/>
    <col min="4106" max="4106" width="0.7109375" style="41" customWidth="1"/>
    <col min="4107" max="4107" width="2.7109375" style="41" customWidth="1"/>
    <col min="4108" max="4108" width="10" style="41" customWidth="1"/>
    <col min="4109" max="4109" width="0.140625" style="41" customWidth="1"/>
    <col min="4110" max="4110" width="0.5703125" style="41" customWidth="1"/>
    <col min="4111" max="4111" width="0.140625" style="41" customWidth="1"/>
    <col min="4112" max="4344" width="9.140625" style="41"/>
    <col min="4345" max="4345" width="6.85546875" style="41" customWidth="1"/>
    <col min="4346" max="4346" width="32.85546875" style="41" customWidth="1"/>
    <col min="4347" max="4347" width="1.28515625" style="41" customWidth="1"/>
    <col min="4348" max="4350" width="10.28515625" style="41" customWidth="1"/>
    <col min="4351" max="4351" width="10" style="41" customWidth="1"/>
    <col min="4352" max="4352" width="0.140625" style="41" customWidth="1"/>
    <col min="4353" max="4353" width="5.85546875" style="41" customWidth="1"/>
    <col min="4354" max="4354" width="0" style="41" hidden="1" customWidth="1"/>
    <col min="4355" max="4355" width="4.28515625" style="41" customWidth="1"/>
    <col min="4356" max="4356" width="10.28515625" style="41" customWidth="1"/>
    <col min="4357" max="4357" width="10" style="41" customWidth="1"/>
    <col min="4358" max="4358" width="0.140625" style="41" customWidth="1"/>
    <col min="4359" max="4359" width="10.28515625" style="41" customWidth="1"/>
    <col min="4360" max="4361" width="3.42578125" style="41" customWidth="1"/>
    <col min="4362" max="4362" width="0.7109375" style="41" customWidth="1"/>
    <col min="4363" max="4363" width="2.7109375" style="41" customWidth="1"/>
    <col min="4364" max="4364" width="10" style="41" customWidth="1"/>
    <col min="4365" max="4365" width="0.140625" style="41" customWidth="1"/>
    <col min="4366" max="4366" width="0.5703125" style="41" customWidth="1"/>
    <col min="4367" max="4367" width="0.140625" style="41" customWidth="1"/>
    <col min="4368" max="4600" width="9.140625" style="41"/>
    <col min="4601" max="4601" width="6.85546875" style="41" customWidth="1"/>
    <col min="4602" max="4602" width="32.85546875" style="41" customWidth="1"/>
    <col min="4603" max="4603" width="1.28515625" style="41" customWidth="1"/>
    <col min="4604" max="4606" width="10.28515625" style="41" customWidth="1"/>
    <col min="4607" max="4607" width="10" style="41" customWidth="1"/>
    <col min="4608" max="4608" width="0.140625" style="41" customWidth="1"/>
    <col min="4609" max="4609" width="5.85546875" style="41" customWidth="1"/>
    <col min="4610" max="4610" width="0" style="41" hidden="1" customWidth="1"/>
    <col min="4611" max="4611" width="4.28515625" style="41" customWidth="1"/>
    <col min="4612" max="4612" width="10.28515625" style="41" customWidth="1"/>
    <col min="4613" max="4613" width="10" style="41" customWidth="1"/>
    <col min="4614" max="4614" width="0.140625" style="41" customWidth="1"/>
    <col min="4615" max="4615" width="10.28515625" style="41" customWidth="1"/>
    <col min="4616" max="4617" width="3.42578125" style="41" customWidth="1"/>
    <col min="4618" max="4618" width="0.7109375" style="41" customWidth="1"/>
    <col min="4619" max="4619" width="2.7109375" style="41" customWidth="1"/>
    <col min="4620" max="4620" width="10" style="41" customWidth="1"/>
    <col min="4621" max="4621" width="0.140625" style="41" customWidth="1"/>
    <col min="4622" max="4622" width="0.5703125" style="41" customWidth="1"/>
    <col min="4623" max="4623" width="0.140625" style="41" customWidth="1"/>
    <col min="4624" max="4856" width="9.140625" style="41"/>
    <col min="4857" max="4857" width="6.85546875" style="41" customWidth="1"/>
    <col min="4858" max="4858" width="32.85546875" style="41" customWidth="1"/>
    <col min="4859" max="4859" width="1.28515625" style="41" customWidth="1"/>
    <col min="4860" max="4862" width="10.28515625" style="41" customWidth="1"/>
    <col min="4863" max="4863" width="10" style="41" customWidth="1"/>
    <col min="4864" max="4864" width="0.140625" style="41" customWidth="1"/>
    <col min="4865" max="4865" width="5.85546875" style="41" customWidth="1"/>
    <col min="4866" max="4866" width="0" style="41" hidden="1" customWidth="1"/>
    <col min="4867" max="4867" width="4.28515625" style="41" customWidth="1"/>
    <col min="4868" max="4868" width="10.28515625" style="41" customWidth="1"/>
    <col min="4869" max="4869" width="10" style="41" customWidth="1"/>
    <col min="4870" max="4870" width="0.140625" style="41" customWidth="1"/>
    <col min="4871" max="4871" width="10.28515625" style="41" customWidth="1"/>
    <col min="4872" max="4873" width="3.42578125" style="41" customWidth="1"/>
    <col min="4874" max="4874" width="0.7109375" style="41" customWidth="1"/>
    <col min="4875" max="4875" width="2.7109375" style="41" customWidth="1"/>
    <col min="4876" max="4876" width="10" style="41" customWidth="1"/>
    <col min="4877" max="4877" width="0.140625" style="41" customWidth="1"/>
    <col min="4878" max="4878" width="0.5703125" style="41" customWidth="1"/>
    <col min="4879" max="4879" width="0.140625" style="41" customWidth="1"/>
    <col min="4880" max="5112" width="9.140625" style="41"/>
    <col min="5113" max="5113" width="6.85546875" style="41" customWidth="1"/>
    <col min="5114" max="5114" width="32.85546875" style="41" customWidth="1"/>
    <col min="5115" max="5115" width="1.28515625" style="41" customWidth="1"/>
    <col min="5116" max="5118" width="10.28515625" style="41" customWidth="1"/>
    <col min="5119" max="5119" width="10" style="41" customWidth="1"/>
    <col min="5120" max="5120" width="0.140625" style="41" customWidth="1"/>
    <col min="5121" max="5121" width="5.85546875" style="41" customWidth="1"/>
    <col min="5122" max="5122" width="0" style="41" hidden="1" customWidth="1"/>
    <col min="5123" max="5123" width="4.28515625" style="41" customWidth="1"/>
    <col min="5124" max="5124" width="10.28515625" style="41" customWidth="1"/>
    <col min="5125" max="5125" width="10" style="41" customWidth="1"/>
    <col min="5126" max="5126" width="0.140625" style="41" customWidth="1"/>
    <col min="5127" max="5127" width="10.28515625" style="41" customWidth="1"/>
    <col min="5128" max="5129" width="3.42578125" style="41" customWidth="1"/>
    <col min="5130" max="5130" width="0.7109375" style="41" customWidth="1"/>
    <col min="5131" max="5131" width="2.7109375" style="41" customWidth="1"/>
    <col min="5132" max="5132" width="10" style="41" customWidth="1"/>
    <col min="5133" max="5133" width="0.140625" style="41" customWidth="1"/>
    <col min="5134" max="5134" width="0.5703125" style="41" customWidth="1"/>
    <col min="5135" max="5135" width="0.140625" style="41" customWidth="1"/>
    <col min="5136" max="5368" width="9.140625" style="41"/>
    <col min="5369" max="5369" width="6.85546875" style="41" customWidth="1"/>
    <col min="5370" max="5370" width="32.85546875" style="41" customWidth="1"/>
    <col min="5371" max="5371" width="1.28515625" style="41" customWidth="1"/>
    <col min="5372" max="5374" width="10.28515625" style="41" customWidth="1"/>
    <col min="5375" max="5375" width="10" style="41" customWidth="1"/>
    <col min="5376" max="5376" width="0.140625" style="41" customWidth="1"/>
    <col min="5377" max="5377" width="5.85546875" style="41" customWidth="1"/>
    <col min="5378" max="5378" width="0" style="41" hidden="1" customWidth="1"/>
    <col min="5379" max="5379" width="4.28515625" style="41" customWidth="1"/>
    <col min="5380" max="5380" width="10.28515625" style="41" customWidth="1"/>
    <col min="5381" max="5381" width="10" style="41" customWidth="1"/>
    <col min="5382" max="5382" width="0.140625" style="41" customWidth="1"/>
    <col min="5383" max="5383" width="10.28515625" style="41" customWidth="1"/>
    <col min="5384" max="5385" width="3.42578125" style="41" customWidth="1"/>
    <col min="5386" max="5386" width="0.7109375" style="41" customWidth="1"/>
    <col min="5387" max="5387" width="2.7109375" style="41" customWidth="1"/>
    <col min="5388" max="5388" width="10" style="41" customWidth="1"/>
    <col min="5389" max="5389" width="0.140625" style="41" customWidth="1"/>
    <col min="5390" max="5390" width="0.5703125" style="41" customWidth="1"/>
    <col min="5391" max="5391" width="0.140625" style="41" customWidth="1"/>
    <col min="5392" max="5624" width="9.140625" style="41"/>
    <col min="5625" max="5625" width="6.85546875" style="41" customWidth="1"/>
    <col min="5626" max="5626" width="32.85546875" style="41" customWidth="1"/>
    <col min="5627" max="5627" width="1.28515625" style="41" customWidth="1"/>
    <col min="5628" max="5630" width="10.28515625" style="41" customWidth="1"/>
    <col min="5631" max="5631" width="10" style="41" customWidth="1"/>
    <col min="5632" max="5632" width="0.140625" style="41" customWidth="1"/>
    <col min="5633" max="5633" width="5.85546875" style="41" customWidth="1"/>
    <col min="5634" max="5634" width="0" style="41" hidden="1" customWidth="1"/>
    <col min="5635" max="5635" width="4.28515625" style="41" customWidth="1"/>
    <col min="5636" max="5636" width="10.28515625" style="41" customWidth="1"/>
    <col min="5637" max="5637" width="10" style="41" customWidth="1"/>
    <col min="5638" max="5638" width="0.140625" style="41" customWidth="1"/>
    <col min="5639" max="5639" width="10.28515625" style="41" customWidth="1"/>
    <col min="5640" max="5641" width="3.42578125" style="41" customWidth="1"/>
    <col min="5642" max="5642" width="0.7109375" style="41" customWidth="1"/>
    <col min="5643" max="5643" width="2.7109375" style="41" customWidth="1"/>
    <col min="5644" max="5644" width="10" style="41" customWidth="1"/>
    <col min="5645" max="5645" width="0.140625" style="41" customWidth="1"/>
    <col min="5646" max="5646" width="0.5703125" style="41" customWidth="1"/>
    <col min="5647" max="5647" width="0.140625" style="41" customWidth="1"/>
    <col min="5648" max="5880" width="9.140625" style="41"/>
    <col min="5881" max="5881" width="6.85546875" style="41" customWidth="1"/>
    <col min="5882" max="5882" width="32.85546875" style="41" customWidth="1"/>
    <col min="5883" max="5883" width="1.28515625" style="41" customWidth="1"/>
    <col min="5884" max="5886" width="10.28515625" style="41" customWidth="1"/>
    <col min="5887" max="5887" width="10" style="41" customWidth="1"/>
    <col min="5888" max="5888" width="0.140625" style="41" customWidth="1"/>
    <col min="5889" max="5889" width="5.85546875" style="41" customWidth="1"/>
    <col min="5890" max="5890" width="0" style="41" hidden="1" customWidth="1"/>
    <col min="5891" max="5891" width="4.28515625" style="41" customWidth="1"/>
    <col min="5892" max="5892" width="10.28515625" style="41" customWidth="1"/>
    <col min="5893" max="5893" width="10" style="41" customWidth="1"/>
    <col min="5894" max="5894" width="0.140625" style="41" customWidth="1"/>
    <col min="5895" max="5895" width="10.28515625" style="41" customWidth="1"/>
    <col min="5896" max="5897" width="3.42578125" style="41" customWidth="1"/>
    <col min="5898" max="5898" width="0.7109375" style="41" customWidth="1"/>
    <col min="5899" max="5899" width="2.7109375" style="41" customWidth="1"/>
    <col min="5900" max="5900" width="10" style="41" customWidth="1"/>
    <col min="5901" max="5901" width="0.140625" style="41" customWidth="1"/>
    <col min="5902" max="5902" width="0.5703125" style="41" customWidth="1"/>
    <col min="5903" max="5903" width="0.140625" style="41" customWidth="1"/>
    <col min="5904" max="6136" width="9.140625" style="41"/>
    <col min="6137" max="6137" width="6.85546875" style="41" customWidth="1"/>
    <col min="6138" max="6138" width="32.85546875" style="41" customWidth="1"/>
    <col min="6139" max="6139" width="1.28515625" style="41" customWidth="1"/>
    <col min="6140" max="6142" width="10.28515625" style="41" customWidth="1"/>
    <col min="6143" max="6143" width="10" style="41" customWidth="1"/>
    <col min="6144" max="6144" width="0.140625" style="41" customWidth="1"/>
    <col min="6145" max="6145" width="5.85546875" style="41" customWidth="1"/>
    <col min="6146" max="6146" width="0" style="41" hidden="1" customWidth="1"/>
    <col min="6147" max="6147" width="4.28515625" style="41" customWidth="1"/>
    <col min="6148" max="6148" width="10.28515625" style="41" customWidth="1"/>
    <col min="6149" max="6149" width="10" style="41" customWidth="1"/>
    <col min="6150" max="6150" width="0.140625" style="41" customWidth="1"/>
    <col min="6151" max="6151" width="10.28515625" style="41" customWidth="1"/>
    <col min="6152" max="6153" width="3.42578125" style="41" customWidth="1"/>
    <col min="6154" max="6154" width="0.7109375" style="41" customWidth="1"/>
    <col min="6155" max="6155" width="2.7109375" style="41" customWidth="1"/>
    <col min="6156" max="6156" width="10" style="41" customWidth="1"/>
    <col min="6157" max="6157" width="0.140625" style="41" customWidth="1"/>
    <col min="6158" max="6158" width="0.5703125" style="41" customWidth="1"/>
    <col min="6159" max="6159" width="0.140625" style="41" customWidth="1"/>
    <col min="6160" max="6392" width="9.140625" style="41"/>
    <col min="6393" max="6393" width="6.85546875" style="41" customWidth="1"/>
    <col min="6394" max="6394" width="32.85546875" style="41" customWidth="1"/>
    <col min="6395" max="6395" width="1.28515625" style="41" customWidth="1"/>
    <col min="6396" max="6398" width="10.28515625" style="41" customWidth="1"/>
    <col min="6399" max="6399" width="10" style="41" customWidth="1"/>
    <col min="6400" max="6400" width="0.140625" style="41" customWidth="1"/>
    <col min="6401" max="6401" width="5.85546875" style="41" customWidth="1"/>
    <col min="6402" max="6402" width="0" style="41" hidden="1" customWidth="1"/>
    <col min="6403" max="6403" width="4.28515625" style="41" customWidth="1"/>
    <col min="6404" max="6404" width="10.28515625" style="41" customWidth="1"/>
    <col min="6405" max="6405" width="10" style="41" customWidth="1"/>
    <col min="6406" max="6406" width="0.140625" style="41" customWidth="1"/>
    <col min="6407" max="6407" width="10.28515625" style="41" customWidth="1"/>
    <col min="6408" max="6409" width="3.42578125" style="41" customWidth="1"/>
    <col min="6410" max="6410" width="0.7109375" style="41" customWidth="1"/>
    <col min="6411" max="6411" width="2.7109375" style="41" customWidth="1"/>
    <col min="6412" max="6412" width="10" style="41" customWidth="1"/>
    <col min="6413" max="6413" width="0.140625" style="41" customWidth="1"/>
    <col min="6414" max="6414" width="0.5703125" style="41" customWidth="1"/>
    <col min="6415" max="6415" width="0.140625" style="41" customWidth="1"/>
    <col min="6416" max="6648" width="9.140625" style="41"/>
    <col min="6649" max="6649" width="6.85546875" style="41" customWidth="1"/>
    <col min="6650" max="6650" width="32.85546875" style="41" customWidth="1"/>
    <col min="6651" max="6651" width="1.28515625" style="41" customWidth="1"/>
    <col min="6652" max="6654" width="10.28515625" style="41" customWidth="1"/>
    <col min="6655" max="6655" width="10" style="41" customWidth="1"/>
    <col min="6656" max="6656" width="0.140625" style="41" customWidth="1"/>
    <col min="6657" max="6657" width="5.85546875" style="41" customWidth="1"/>
    <col min="6658" max="6658" width="0" style="41" hidden="1" customWidth="1"/>
    <col min="6659" max="6659" width="4.28515625" style="41" customWidth="1"/>
    <col min="6660" max="6660" width="10.28515625" style="41" customWidth="1"/>
    <col min="6661" max="6661" width="10" style="41" customWidth="1"/>
    <col min="6662" max="6662" width="0.140625" style="41" customWidth="1"/>
    <col min="6663" max="6663" width="10.28515625" style="41" customWidth="1"/>
    <col min="6664" max="6665" width="3.42578125" style="41" customWidth="1"/>
    <col min="6666" max="6666" width="0.7109375" style="41" customWidth="1"/>
    <col min="6667" max="6667" width="2.7109375" style="41" customWidth="1"/>
    <col min="6668" max="6668" width="10" style="41" customWidth="1"/>
    <col min="6669" max="6669" width="0.140625" style="41" customWidth="1"/>
    <col min="6670" max="6670" width="0.5703125" style="41" customWidth="1"/>
    <col min="6671" max="6671" width="0.140625" style="41" customWidth="1"/>
    <col min="6672" max="6904" width="9.140625" style="41"/>
    <col min="6905" max="6905" width="6.85546875" style="41" customWidth="1"/>
    <col min="6906" max="6906" width="32.85546875" style="41" customWidth="1"/>
    <col min="6907" max="6907" width="1.28515625" style="41" customWidth="1"/>
    <col min="6908" max="6910" width="10.28515625" style="41" customWidth="1"/>
    <col min="6911" max="6911" width="10" style="41" customWidth="1"/>
    <col min="6912" max="6912" width="0.140625" style="41" customWidth="1"/>
    <col min="6913" max="6913" width="5.85546875" style="41" customWidth="1"/>
    <col min="6914" max="6914" width="0" style="41" hidden="1" customWidth="1"/>
    <col min="6915" max="6915" width="4.28515625" style="41" customWidth="1"/>
    <col min="6916" max="6916" width="10.28515625" style="41" customWidth="1"/>
    <col min="6917" max="6917" width="10" style="41" customWidth="1"/>
    <col min="6918" max="6918" width="0.140625" style="41" customWidth="1"/>
    <col min="6919" max="6919" width="10.28515625" style="41" customWidth="1"/>
    <col min="6920" max="6921" width="3.42578125" style="41" customWidth="1"/>
    <col min="6922" max="6922" width="0.7109375" style="41" customWidth="1"/>
    <col min="6923" max="6923" width="2.7109375" style="41" customWidth="1"/>
    <col min="6924" max="6924" width="10" style="41" customWidth="1"/>
    <col min="6925" max="6925" width="0.140625" style="41" customWidth="1"/>
    <col min="6926" max="6926" width="0.5703125" style="41" customWidth="1"/>
    <col min="6927" max="6927" width="0.140625" style="41" customWidth="1"/>
    <col min="6928" max="7160" width="9.140625" style="41"/>
    <col min="7161" max="7161" width="6.85546875" style="41" customWidth="1"/>
    <col min="7162" max="7162" width="32.85546875" style="41" customWidth="1"/>
    <col min="7163" max="7163" width="1.28515625" style="41" customWidth="1"/>
    <col min="7164" max="7166" width="10.28515625" style="41" customWidth="1"/>
    <col min="7167" max="7167" width="10" style="41" customWidth="1"/>
    <col min="7168" max="7168" width="0.140625" style="41" customWidth="1"/>
    <col min="7169" max="7169" width="5.85546875" style="41" customWidth="1"/>
    <col min="7170" max="7170" width="0" style="41" hidden="1" customWidth="1"/>
    <col min="7171" max="7171" width="4.28515625" style="41" customWidth="1"/>
    <col min="7172" max="7172" width="10.28515625" style="41" customWidth="1"/>
    <col min="7173" max="7173" width="10" style="41" customWidth="1"/>
    <col min="7174" max="7174" width="0.140625" style="41" customWidth="1"/>
    <col min="7175" max="7175" width="10.28515625" style="41" customWidth="1"/>
    <col min="7176" max="7177" width="3.42578125" style="41" customWidth="1"/>
    <col min="7178" max="7178" width="0.7109375" style="41" customWidth="1"/>
    <col min="7179" max="7179" width="2.7109375" style="41" customWidth="1"/>
    <col min="7180" max="7180" width="10" style="41" customWidth="1"/>
    <col min="7181" max="7181" width="0.140625" style="41" customWidth="1"/>
    <col min="7182" max="7182" width="0.5703125" style="41" customWidth="1"/>
    <col min="7183" max="7183" width="0.140625" style="41" customWidth="1"/>
    <col min="7184" max="7416" width="9.140625" style="41"/>
    <col min="7417" max="7417" width="6.85546875" style="41" customWidth="1"/>
    <col min="7418" max="7418" width="32.85546875" style="41" customWidth="1"/>
    <col min="7419" max="7419" width="1.28515625" style="41" customWidth="1"/>
    <col min="7420" max="7422" width="10.28515625" style="41" customWidth="1"/>
    <col min="7423" max="7423" width="10" style="41" customWidth="1"/>
    <col min="7424" max="7424" width="0.140625" style="41" customWidth="1"/>
    <col min="7425" max="7425" width="5.85546875" style="41" customWidth="1"/>
    <col min="7426" max="7426" width="0" style="41" hidden="1" customWidth="1"/>
    <col min="7427" max="7427" width="4.28515625" style="41" customWidth="1"/>
    <col min="7428" max="7428" width="10.28515625" style="41" customWidth="1"/>
    <col min="7429" max="7429" width="10" style="41" customWidth="1"/>
    <col min="7430" max="7430" width="0.140625" style="41" customWidth="1"/>
    <col min="7431" max="7431" width="10.28515625" style="41" customWidth="1"/>
    <col min="7432" max="7433" width="3.42578125" style="41" customWidth="1"/>
    <col min="7434" max="7434" width="0.7109375" style="41" customWidth="1"/>
    <col min="7435" max="7435" width="2.7109375" style="41" customWidth="1"/>
    <col min="7436" max="7436" width="10" style="41" customWidth="1"/>
    <col min="7437" max="7437" width="0.140625" style="41" customWidth="1"/>
    <col min="7438" max="7438" width="0.5703125" style="41" customWidth="1"/>
    <col min="7439" max="7439" width="0.140625" style="41" customWidth="1"/>
    <col min="7440" max="7672" width="9.140625" style="41"/>
    <col min="7673" max="7673" width="6.85546875" style="41" customWidth="1"/>
    <col min="7674" max="7674" width="32.85546875" style="41" customWidth="1"/>
    <col min="7675" max="7675" width="1.28515625" style="41" customWidth="1"/>
    <col min="7676" max="7678" width="10.28515625" style="41" customWidth="1"/>
    <col min="7679" max="7679" width="10" style="41" customWidth="1"/>
    <col min="7680" max="7680" width="0.140625" style="41" customWidth="1"/>
    <col min="7681" max="7681" width="5.85546875" style="41" customWidth="1"/>
    <col min="7682" max="7682" width="0" style="41" hidden="1" customWidth="1"/>
    <col min="7683" max="7683" width="4.28515625" style="41" customWidth="1"/>
    <col min="7684" max="7684" width="10.28515625" style="41" customWidth="1"/>
    <col min="7685" max="7685" width="10" style="41" customWidth="1"/>
    <col min="7686" max="7686" width="0.140625" style="41" customWidth="1"/>
    <col min="7687" max="7687" width="10.28515625" style="41" customWidth="1"/>
    <col min="7688" max="7689" width="3.42578125" style="41" customWidth="1"/>
    <col min="7690" max="7690" width="0.7109375" style="41" customWidth="1"/>
    <col min="7691" max="7691" width="2.7109375" style="41" customWidth="1"/>
    <col min="7692" max="7692" width="10" style="41" customWidth="1"/>
    <col min="7693" max="7693" width="0.140625" style="41" customWidth="1"/>
    <col min="7694" max="7694" width="0.5703125" style="41" customWidth="1"/>
    <col min="7695" max="7695" width="0.140625" style="41" customWidth="1"/>
    <col min="7696" max="7928" width="9.140625" style="41"/>
    <col min="7929" max="7929" width="6.85546875" style="41" customWidth="1"/>
    <col min="7930" max="7930" width="32.85546875" style="41" customWidth="1"/>
    <col min="7931" max="7931" width="1.28515625" style="41" customWidth="1"/>
    <col min="7932" max="7934" width="10.28515625" style="41" customWidth="1"/>
    <col min="7935" max="7935" width="10" style="41" customWidth="1"/>
    <col min="7936" max="7936" width="0.140625" style="41" customWidth="1"/>
    <col min="7937" max="7937" width="5.85546875" style="41" customWidth="1"/>
    <col min="7938" max="7938" width="0" style="41" hidden="1" customWidth="1"/>
    <col min="7939" max="7939" width="4.28515625" style="41" customWidth="1"/>
    <col min="7940" max="7940" width="10.28515625" style="41" customWidth="1"/>
    <col min="7941" max="7941" width="10" style="41" customWidth="1"/>
    <col min="7942" max="7942" width="0.140625" style="41" customWidth="1"/>
    <col min="7943" max="7943" width="10.28515625" style="41" customWidth="1"/>
    <col min="7944" max="7945" width="3.42578125" style="41" customWidth="1"/>
    <col min="7946" max="7946" width="0.7109375" style="41" customWidth="1"/>
    <col min="7947" max="7947" width="2.7109375" style="41" customWidth="1"/>
    <col min="7948" max="7948" width="10" style="41" customWidth="1"/>
    <col min="7949" max="7949" width="0.140625" style="41" customWidth="1"/>
    <col min="7950" max="7950" width="0.5703125" style="41" customWidth="1"/>
    <col min="7951" max="7951" width="0.140625" style="41" customWidth="1"/>
    <col min="7952" max="8184" width="9.140625" style="41"/>
    <col min="8185" max="8185" width="6.85546875" style="41" customWidth="1"/>
    <col min="8186" max="8186" width="32.85546875" style="41" customWidth="1"/>
    <col min="8187" max="8187" width="1.28515625" style="41" customWidth="1"/>
    <col min="8188" max="8190" width="10.28515625" style="41" customWidth="1"/>
    <col min="8191" max="8191" width="10" style="41" customWidth="1"/>
    <col min="8192" max="8192" width="0.140625" style="41" customWidth="1"/>
    <col min="8193" max="8193" width="5.85546875" style="41" customWidth="1"/>
    <col min="8194" max="8194" width="0" style="41" hidden="1" customWidth="1"/>
    <col min="8195" max="8195" width="4.28515625" style="41" customWidth="1"/>
    <col min="8196" max="8196" width="10.28515625" style="41" customWidth="1"/>
    <col min="8197" max="8197" width="10" style="41" customWidth="1"/>
    <col min="8198" max="8198" width="0.140625" style="41" customWidth="1"/>
    <col min="8199" max="8199" width="10.28515625" style="41" customWidth="1"/>
    <col min="8200" max="8201" width="3.42578125" style="41" customWidth="1"/>
    <col min="8202" max="8202" width="0.7109375" style="41" customWidth="1"/>
    <col min="8203" max="8203" width="2.7109375" style="41" customWidth="1"/>
    <col min="8204" max="8204" width="10" style="41" customWidth="1"/>
    <col min="8205" max="8205" width="0.140625" style="41" customWidth="1"/>
    <col min="8206" max="8206" width="0.5703125" style="41" customWidth="1"/>
    <col min="8207" max="8207" width="0.140625" style="41" customWidth="1"/>
    <col min="8208" max="8440" width="9.140625" style="41"/>
    <col min="8441" max="8441" width="6.85546875" style="41" customWidth="1"/>
    <col min="8442" max="8442" width="32.85546875" style="41" customWidth="1"/>
    <col min="8443" max="8443" width="1.28515625" style="41" customWidth="1"/>
    <col min="8444" max="8446" width="10.28515625" style="41" customWidth="1"/>
    <col min="8447" max="8447" width="10" style="41" customWidth="1"/>
    <col min="8448" max="8448" width="0.140625" style="41" customWidth="1"/>
    <col min="8449" max="8449" width="5.85546875" style="41" customWidth="1"/>
    <col min="8450" max="8450" width="0" style="41" hidden="1" customWidth="1"/>
    <col min="8451" max="8451" width="4.28515625" style="41" customWidth="1"/>
    <col min="8452" max="8452" width="10.28515625" style="41" customWidth="1"/>
    <col min="8453" max="8453" width="10" style="41" customWidth="1"/>
    <col min="8454" max="8454" width="0.140625" style="41" customWidth="1"/>
    <col min="8455" max="8455" width="10.28515625" style="41" customWidth="1"/>
    <col min="8456" max="8457" width="3.42578125" style="41" customWidth="1"/>
    <col min="8458" max="8458" width="0.7109375" style="41" customWidth="1"/>
    <col min="8459" max="8459" width="2.7109375" style="41" customWidth="1"/>
    <col min="8460" max="8460" width="10" style="41" customWidth="1"/>
    <col min="8461" max="8461" width="0.140625" style="41" customWidth="1"/>
    <col min="8462" max="8462" width="0.5703125" style="41" customWidth="1"/>
    <col min="8463" max="8463" width="0.140625" style="41" customWidth="1"/>
    <col min="8464" max="8696" width="9.140625" style="41"/>
    <col min="8697" max="8697" width="6.85546875" style="41" customWidth="1"/>
    <col min="8698" max="8698" width="32.85546875" style="41" customWidth="1"/>
    <col min="8699" max="8699" width="1.28515625" style="41" customWidth="1"/>
    <col min="8700" max="8702" width="10.28515625" style="41" customWidth="1"/>
    <col min="8703" max="8703" width="10" style="41" customWidth="1"/>
    <col min="8704" max="8704" width="0.140625" style="41" customWidth="1"/>
    <col min="8705" max="8705" width="5.85546875" style="41" customWidth="1"/>
    <col min="8706" max="8706" width="0" style="41" hidden="1" customWidth="1"/>
    <col min="8707" max="8707" width="4.28515625" style="41" customWidth="1"/>
    <col min="8708" max="8708" width="10.28515625" style="41" customWidth="1"/>
    <col min="8709" max="8709" width="10" style="41" customWidth="1"/>
    <col min="8710" max="8710" width="0.140625" style="41" customWidth="1"/>
    <col min="8711" max="8711" width="10.28515625" style="41" customWidth="1"/>
    <col min="8712" max="8713" width="3.42578125" style="41" customWidth="1"/>
    <col min="8714" max="8714" width="0.7109375" style="41" customWidth="1"/>
    <col min="8715" max="8715" width="2.7109375" style="41" customWidth="1"/>
    <col min="8716" max="8716" width="10" style="41" customWidth="1"/>
    <col min="8717" max="8717" width="0.140625" style="41" customWidth="1"/>
    <col min="8718" max="8718" width="0.5703125" style="41" customWidth="1"/>
    <col min="8719" max="8719" width="0.140625" style="41" customWidth="1"/>
    <col min="8720" max="8952" width="9.140625" style="41"/>
    <col min="8953" max="8953" width="6.85546875" style="41" customWidth="1"/>
    <col min="8954" max="8954" width="32.85546875" style="41" customWidth="1"/>
    <col min="8955" max="8955" width="1.28515625" style="41" customWidth="1"/>
    <col min="8956" max="8958" width="10.28515625" style="41" customWidth="1"/>
    <col min="8959" max="8959" width="10" style="41" customWidth="1"/>
    <col min="8960" max="8960" width="0.140625" style="41" customWidth="1"/>
    <col min="8961" max="8961" width="5.85546875" style="41" customWidth="1"/>
    <col min="8962" max="8962" width="0" style="41" hidden="1" customWidth="1"/>
    <col min="8963" max="8963" width="4.28515625" style="41" customWidth="1"/>
    <col min="8964" max="8964" width="10.28515625" style="41" customWidth="1"/>
    <col min="8965" max="8965" width="10" style="41" customWidth="1"/>
    <col min="8966" max="8966" width="0.140625" style="41" customWidth="1"/>
    <col min="8967" max="8967" width="10.28515625" style="41" customWidth="1"/>
    <col min="8968" max="8969" width="3.42578125" style="41" customWidth="1"/>
    <col min="8970" max="8970" width="0.7109375" style="41" customWidth="1"/>
    <col min="8971" max="8971" width="2.7109375" style="41" customWidth="1"/>
    <col min="8972" max="8972" width="10" style="41" customWidth="1"/>
    <col min="8973" max="8973" width="0.140625" style="41" customWidth="1"/>
    <col min="8974" max="8974" width="0.5703125" style="41" customWidth="1"/>
    <col min="8975" max="8975" width="0.140625" style="41" customWidth="1"/>
    <col min="8976" max="9208" width="9.140625" style="41"/>
    <col min="9209" max="9209" width="6.85546875" style="41" customWidth="1"/>
    <col min="9210" max="9210" width="32.85546875" style="41" customWidth="1"/>
    <col min="9211" max="9211" width="1.28515625" style="41" customWidth="1"/>
    <col min="9212" max="9214" width="10.28515625" style="41" customWidth="1"/>
    <col min="9215" max="9215" width="10" style="41" customWidth="1"/>
    <col min="9216" max="9216" width="0.140625" style="41" customWidth="1"/>
    <col min="9217" max="9217" width="5.85546875" style="41" customWidth="1"/>
    <col min="9218" max="9218" width="0" style="41" hidden="1" customWidth="1"/>
    <col min="9219" max="9219" width="4.28515625" style="41" customWidth="1"/>
    <col min="9220" max="9220" width="10.28515625" style="41" customWidth="1"/>
    <col min="9221" max="9221" width="10" style="41" customWidth="1"/>
    <col min="9222" max="9222" width="0.140625" style="41" customWidth="1"/>
    <col min="9223" max="9223" width="10.28515625" style="41" customWidth="1"/>
    <col min="9224" max="9225" width="3.42578125" style="41" customWidth="1"/>
    <col min="9226" max="9226" width="0.7109375" style="41" customWidth="1"/>
    <col min="9227" max="9227" width="2.7109375" style="41" customWidth="1"/>
    <col min="9228" max="9228" width="10" style="41" customWidth="1"/>
    <col min="9229" max="9229" width="0.140625" style="41" customWidth="1"/>
    <col min="9230" max="9230" width="0.5703125" style="41" customWidth="1"/>
    <col min="9231" max="9231" width="0.140625" style="41" customWidth="1"/>
    <col min="9232" max="9464" width="9.140625" style="41"/>
    <col min="9465" max="9465" width="6.85546875" style="41" customWidth="1"/>
    <col min="9466" max="9466" width="32.85546875" style="41" customWidth="1"/>
    <col min="9467" max="9467" width="1.28515625" style="41" customWidth="1"/>
    <col min="9468" max="9470" width="10.28515625" style="41" customWidth="1"/>
    <col min="9471" max="9471" width="10" style="41" customWidth="1"/>
    <col min="9472" max="9472" width="0.140625" style="41" customWidth="1"/>
    <col min="9473" max="9473" width="5.85546875" style="41" customWidth="1"/>
    <col min="9474" max="9474" width="0" style="41" hidden="1" customWidth="1"/>
    <col min="9475" max="9475" width="4.28515625" style="41" customWidth="1"/>
    <col min="9476" max="9476" width="10.28515625" style="41" customWidth="1"/>
    <col min="9477" max="9477" width="10" style="41" customWidth="1"/>
    <col min="9478" max="9478" width="0.140625" style="41" customWidth="1"/>
    <col min="9479" max="9479" width="10.28515625" style="41" customWidth="1"/>
    <col min="9480" max="9481" width="3.42578125" style="41" customWidth="1"/>
    <col min="9482" max="9482" width="0.7109375" style="41" customWidth="1"/>
    <col min="9483" max="9483" width="2.7109375" style="41" customWidth="1"/>
    <col min="9484" max="9484" width="10" style="41" customWidth="1"/>
    <col min="9485" max="9485" width="0.140625" style="41" customWidth="1"/>
    <col min="9486" max="9486" width="0.5703125" style="41" customWidth="1"/>
    <col min="9487" max="9487" width="0.140625" style="41" customWidth="1"/>
    <col min="9488" max="9720" width="9.140625" style="41"/>
    <col min="9721" max="9721" width="6.85546875" style="41" customWidth="1"/>
    <col min="9722" max="9722" width="32.85546875" style="41" customWidth="1"/>
    <col min="9723" max="9723" width="1.28515625" style="41" customWidth="1"/>
    <col min="9724" max="9726" width="10.28515625" style="41" customWidth="1"/>
    <col min="9727" max="9727" width="10" style="41" customWidth="1"/>
    <col min="9728" max="9728" width="0.140625" style="41" customWidth="1"/>
    <col min="9729" max="9729" width="5.85546875" style="41" customWidth="1"/>
    <col min="9730" max="9730" width="0" style="41" hidden="1" customWidth="1"/>
    <col min="9731" max="9731" width="4.28515625" style="41" customWidth="1"/>
    <col min="9732" max="9732" width="10.28515625" style="41" customWidth="1"/>
    <col min="9733" max="9733" width="10" style="41" customWidth="1"/>
    <col min="9734" max="9734" width="0.140625" style="41" customWidth="1"/>
    <col min="9735" max="9735" width="10.28515625" style="41" customWidth="1"/>
    <col min="9736" max="9737" width="3.42578125" style="41" customWidth="1"/>
    <col min="9738" max="9738" width="0.7109375" style="41" customWidth="1"/>
    <col min="9739" max="9739" width="2.7109375" style="41" customWidth="1"/>
    <col min="9740" max="9740" width="10" style="41" customWidth="1"/>
    <col min="9741" max="9741" width="0.140625" style="41" customWidth="1"/>
    <col min="9742" max="9742" width="0.5703125" style="41" customWidth="1"/>
    <col min="9743" max="9743" width="0.140625" style="41" customWidth="1"/>
    <col min="9744" max="9976" width="9.140625" style="41"/>
    <col min="9977" max="9977" width="6.85546875" style="41" customWidth="1"/>
    <col min="9978" max="9978" width="32.85546875" style="41" customWidth="1"/>
    <col min="9979" max="9979" width="1.28515625" style="41" customWidth="1"/>
    <col min="9980" max="9982" width="10.28515625" style="41" customWidth="1"/>
    <col min="9983" max="9983" width="10" style="41" customWidth="1"/>
    <col min="9984" max="9984" width="0.140625" style="41" customWidth="1"/>
    <col min="9985" max="9985" width="5.85546875" style="41" customWidth="1"/>
    <col min="9986" max="9986" width="0" style="41" hidden="1" customWidth="1"/>
    <col min="9987" max="9987" width="4.28515625" style="41" customWidth="1"/>
    <col min="9988" max="9988" width="10.28515625" style="41" customWidth="1"/>
    <col min="9989" max="9989" width="10" style="41" customWidth="1"/>
    <col min="9990" max="9990" width="0.140625" style="41" customWidth="1"/>
    <col min="9991" max="9991" width="10.28515625" style="41" customWidth="1"/>
    <col min="9992" max="9993" width="3.42578125" style="41" customWidth="1"/>
    <col min="9994" max="9994" width="0.7109375" style="41" customWidth="1"/>
    <col min="9995" max="9995" width="2.7109375" style="41" customWidth="1"/>
    <col min="9996" max="9996" width="10" style="41" customWidth="1"/>
    <col min="9997" max="9997" width="0.140625" style="41" customWidth="1"/>
    <col min="9998" max="9998" width="0.5703125" style="41" customWidth="1"/>
    <col min="9999" max="9999" width="0.140625" style="41" customWidth="1"/>
    <col min="10000" max="10232" width="9.140625" style="41"/>
    <col min="10233" max="10233" width="6.85546875" style="41" customWidth="1"/>
    <col min="10234" max="10234" width="32.85546875" style="41" customWidth="1"/>
    <col min="10235" max="10235" width="1.28515625" style="41" customWidth="1"/>
    <col min="10236" max="10238" width="10.28515625" style="41" customWidth="1"/>
    <col min="10239" max="10239" width="10" style="41" customWidth="1"/>
    <col min="10240" max="10240" width="0.140625" style="41" customWidth="1"/>
    <col min="10241" max="10241" width="5.85546875" style="41" customWidth="1"/>
    <col min="10242" max="10242" width="0" style="41" hidden="1" customWidth="1"/>
    <col min="10243" max="10243" width="4.28515625" style="41" customWidth="1"/>
    <col min="10244" max="10244" width="10.28515625" style="41" customWidth="1"/>
    <col min="10245" max="10245" width="10" style="41" customWidth="1"/>
    <col min="10246" max="10246" width="0.140625" style="41" customWidth="1"/>
    <col min="10247" max="10247" width="10.28515625" style="41" customWidth="1"/>
    <col min="10248" max="10249" width="3.42578125" style="41" customWidth="1"/>
    <col min="10250" max="10250" width="0.7109375" style="41" customWidth="1"/>
    <col min="10251" max="10251" width="2.7109375" style="41" customWidth="1"/>
    <col min="10252" max="10252" width="10" style="41" customWidth="1"/>
    <col min="10253" max="10253" width="0.140625" style="41" customWidth="1"/>
    <col min="10254" max="10254" width="0.5703125" style="41" customWidth="1"/>
    <col min="10255" max="10255" width="0.140625" style="41" customWidth="1"/>
    <col min="10256" max="10488" width="9.140625" style="41"/>
    <col min="10489" max="10489" width="6.85546875" style="41" customWidth="1"/>
    <col min="10490" max="10490" width="32.85546875" style="41" customWidth="1"/>
    <col min="10491" max="10491" width="1.28515625" style="41" customWidth="1"/>
    <col min="10492" max="10494" width="10.28515625" style="41" customWidth="1"/>
    <col min="10495" max="10495" width="10" style="41" customWidth="1"/>
    <col min="10496" max="10496" width="0.140625" style="41" customWidth="1"/>
    <col min="10497" max="10497" width="5.85546875" style="41" customWidth="1"/>
    <col min="10498" max="10498" width="0" style="41" hidden="1" customWidth="1"/>
    <col min="10499" max="10499" width="4.28515625" style="41" customWidth="1"/>
    <col min="10500" max="10500" width="10.28515625" style="41" customWidth="1"/>
    <col min="10501" max="10501" width="10" style="41" customWidth="1"/>
    <col min="10502" max="10502" width="0.140625" style="41" customWidth="1"/>
    <col min="10503" max="10503" width="10.28515625" style="41" customWidth="1"/>
    <col min="10504" max="10505" width="3.42578125" style="41" customWidth="1"/>
    <col min="10506" max="10506" width="0.7109375" style="41" customWidth="1"/>
    <col min="10507" max="10507" width="2.7109375" style="41" customWidth="1"/>
    <col min="10508" max="10508" width="10" style="41" customWidth="1"/>
    <col min="10509" max="10509" width="0.140625" style="41" customWidth="1"/>
    <col min="10510" max="10510" width="0.5703125" style="41" customWidth="1"/>
    <col min="10511" max="10511" width="0.140625" style="41" customWidth="1"/>
    <col min="10512" max="10744" width="9.140625" style="41"/>
    <col min="10745" max="10745" width="6.85546875" style="41" customWidth="1"/>
    <col min="10746" max="10746" width="32.85546875" style="41" customWidth="1"/>
    <col min="10747" max="10747" width="1.28515625" style="41" customWidth="1"/>
    <col min="10748" max="10750" width="10.28515625" style="41" customWidth="1"/>
    <col min="10751" max="10751" width="10" style="41" customWidth="1"/>
    <col min="10752" max="10752" width="0.140625" style="41" customWidth="1"/>
    <col min="10753" max="10753" width="5.85546875" style="41" customWidth="1"/>
    <col min="10754" max="10754" width="0" style="41" hidden="1" customWidth="1"/>
    <col min="10755" max="10755" width="4.28515625" style="41" customWidth="1"/>
    <col min="10756" max="10756" width="10.28515625" style="41" customWidth="1"/>
    <col min="10757" max="10757" width="10" style="41" customWidth="1"/>
    <col min="10758" max="10758" width="0.140625" style="41" customWidth="1"/>
    <col min="10759" max="10759" width="10.28515625" style="41" customWidth="1"/>
    <col min="10760" max="10761" width="3.42578125" style="41" customWidth="1"/>
    <col min="10762" max="10762" width="0.7109375" style="41" customWidth="1"/>
    <col min="10763" max="10763" width="2.7109375" style="41" customWidth="1"/>
    <col min="10764" max="10764" width="10" style="41" customWidth="1"/>
    <col min="10765" max="10765" width="0.140625" style="41" customWidth="1"/>
    <col min="10766" max="10766" width="0.5703125" style="41" customWidth="1"/>
    <col min="10767" max="10767" width="0.140625" style="41" customWidth="1"/>
    <col min="10768" max="11000" width="9.140625" style="41"/>
    <col min="11001" max="11001" width="6.85546875" style="41" customWidth="1"/>
    <col min="11002" max="11002" width="32.85546875" style="41" customWidth="1"/>
    <col min="11003" max="11003" width="1.28515625" style="41" customWidth="1"/>
    <col min="11004" max="11006" width="10.28515625" style="41" customWidth="1"/>
    <col min="11007" max="11007" width="10" style="41" customWidth="1"/>
    <col min="11008" max="11008" width="0.140625" style="41" customWidth="1"/>
    <col min="11009" max="11009" width="5.85546875" style="41" customWidth="1"/>
    <col min="11010" max="11010" width="0" style="41" hidden="1" customWidth="1"/>
    <col min="11011" max="11011" width="4.28515625" style="41" customWidth="1"/>
    <col min="11012" max="11012" width="10.28515625" style="41" customWidth="1"/>
    <col min="11013" max="11013" width="10" style="41" customWidth="1"/>
    <col min="11014" max="11014" width="0.140625" style="41" customWidth="1"/>
    <col min="11015" max="11015" width="10.28515625" style="41" customWidth="1"/>
    <col min="11016" max="11017" width="3.42578125" style="41" customWidth="1"/>
    <col min="11018" max="11018" width="0.7109375" style="41" customWidth="1"/>
    <col min="11019" max="11019" width="2.7109375" style="41" customWidth="1"/>
    <col min="11020" max="11020" width="10" style="41" customWidth="1"/>
    <col min="11021" max="11021" width="0.140625" style="41" customWidth="1"/>
    <col min="11022" max="11022" width="0.5703125" style="41" customWidth="1"/>
    <col min="11023" max="11023" width="0.140625" style="41" customWidth="1"/>
    <col min="11024" max="11256" width="9.140625" style="41"/>
    <col min="11257" max="11257" width="6.85546875" style="41" customWidth="1"/>
    <col min="11258" max="11258" width="32.85546875" style="41" customWidth="1"/>
    <col min="11259" max="11259" width="1.28515625" style="41" customWidth="1"/>
    <col min="11260" max="11262" width="10.28515625" style="41" customWidth="1"/>
    <col min="11263" max="11263" width="10" style="41" customWidth="1"/>
    <col min="11264" max="11264" width="0.140625" style="41" customWidth="1"/>
    <col min="11265" max="11265" width="5.85546875" style="41" customWidth="1"/>
    <col min="11266" max="11266" width="0" style="41" hidden="1" customWidth="1"/>
    <col min="11267" max="11267" width="4.28515625" style="41" customWidth="1"/>
    <col min="11268" max="11268" width="10.28515625" style="41" customWidth="1"/>
    <col min="11269" max="11269" width="10" style="41" customWidth="1"/>
    <col min="11270" max="11270" width="0.140625" style="41" customWidth="1"/>
    <col min="11271" max="11271" width="10.28515625" style="41" customWidth="1"/>
    <col min="11272" max="11273" width="3.42578125" style="41" customWidth="1"/>
    <col min="11274" max="11274" width="0.7109375" style="41" customWidth="1"/>
    <col min="11275" max="11275" width="2.7109375" style="41" customWidth="1"/>
    <col min="11276" max="11276" width="10" style="41" customWidth="1"/>
    <col min="11277" max="11277" width="0.140625" style="41" customWidth="1"/>
    <col min="11278" max="11278" width="0.5703125" style="41" customWidth="1"/>
    <col min="11279" max="11279" width="0.140625" style="41" customWidth="1"/>
    <col min="11280" max="11512" width="9.140625" style="41"/>
    <col min="11513" max="11513" width="6.85546875" style="41" customWidth="1"/>
    <col min="11514" max="11514" width="32.85546875" style="41" customWidth="1"/>
    <col min="11515" max="11515" width="1.28515625" style="41" customWidth="1"/>
    <col min="11516" max="11518" width="10.28515625" style="41" customWidth="1"/>
    <col min="11519" max="11519" width="10" style="41" customWidth="1"/>
    <col min="11520" max="11520" width="0.140625" style="41" customWidth="1"/>
    <col min="11521" max="11521" width="5.85546875" style="41" customWidth="1"/>
    <col min="11522" max="11522" width="0" style="41" hidden="1" customWidth="1"/>
    <col min="11523" max="11523" width="4.28515625" style="41" customWidth="1"/>
    <col min="11524" max="11524" width="10.28515625" style="41" customWidth="1"/>
    <col min="11525" max="11525" width="10" style="41" customWidth="1"/>
    <col min="11526" max="11526" width="0.140625" style="41" customWidth="1"/>
    <col min="11527" max="11527" width="10.28515625" style="41" customWidth="1"/>
    <col min="11528" max="11529" width="3.42578125" style="41" customWidth="1"/>
    <col min="11530" max="11530" width="0.7109375" style="41" customWidth="1"/>
    <col min="11531" max="11531" width="2.7109375" style="41" customWidth="1"/>
    <col min="11532" max="11532" width="10" style="41" customWidth="1"/>
    <col min="11533" max="11533" width="0.140625" style="41" customWidth="1"/>
    <col min="11534" max="11534" width="0.5703125" style="41" customWidth="1"/>
    <col min="11535" max="11535" width="0.140625" style="41" customWidth="1"/>
    <col min="11536" max="11768" width="9.140625" style="41"/>
    <col min="11769" max="11769" width="6.85546875" style="41" customWidth="1"/>
    <col min="11770" max="11770" width="32.85546875" style="41" customWidth="1"/>
    <col min="11771" max="11771" width="1.28515625" style="41" customWidth="1"/>
    <col min="11772" max="11774" width="10.28515625" style="41" customWidth="1"/>
    <col min="11775" max="11775" width="10" style="41" customWidth="1"/>
    <col min="11776" max="11776" width="0.140625" style="41" customWidth="1"/>
    <col min="11777" max="11777" width="5.85546875" style="41" customWidth="1"/>
    <col min="11778" max="11778" width="0" style="41" hidden="1" customWidth="1"/>
    <col min="11779" max="11779" width="4.28515625" style="41" customWidth="1"/>
    <col min="11780" max="11780" width="10.28515625" style="41" customWidth="1"/>
    <col min="11781" max="11781" width="10" style="41" customWidth="1"/>
    <col min="11782" max="11782" width="0.140625" style="41" customWidth="1"/>
    <col min="11783" max="11783" width="10.28515625" style="41" customWidth="1"/>
    <col min="11784" max="11785" width="3.42578125" style="41" customWidth="1"/>
    <col min="11786" max="11786" width="0.7109375" style="41" customWidth="1"/>
    <col min="11787" max="11787" width="2.7109375" style="41" customWidth="1"/>
    <col min="11788" max="11788" width="10" style="41" customWidth="1"/>
    <col min="11789" max="11789" width="0.140625" style="41" customWidth="1"/>
    <col min="11790" max="11790" width="0.5703125" style="41" customWidth="1"/>
    <col min="11791" max="11791" width="0.140625" style="41" customWidth="1"/>
    <col min="11792" max="12024" width="9.140625" style="41"/>
    <col min="12025" max="12025" width="6.85546875" style="41" customWidth="1"/>
    <col min="12026" max="12026" width="32.85546875" style="41" customWidth="1"/>
    <col min="12027" max="12027" width="1.28515625" style="41" customWidth="1"/>
    <col min="12028" max="12030" width="10.28515625" style="41" customWidth="1"/>
    <col min="12031" max="12031" width="10" style="41" customWidth="1"/>
    <col min="12032" max="12032" width="0.140625" style="41" customWidth="1"/>
    <col min="12033" max="12033" width="5.85546875" style="41" customWidth="1"/>
    <col min="12034" max="12034" width="0" style="41" hidden="1" customWidth="1"/>
    <col min="12035" max="12035" width="4.28515625" style="41" customWidth="1"/>
    <col min="12036" max="12036" width="10.28515625" style="41" customWidth="1"/>
    <col min="12037" max="12037" width="10" style="41" customWidth="1"/>
    <col min="12038" max="12038" width="0.140625" style="41" customWidth="1"/>
    <col min="12039" max="12039" width="10.28515625" style="41" customWidth="1"/>
    <col min="12040" max="12041" width="3.42578125" style="41" customWidth="1"/>
    <col min="12042" max="12042" width="0.7109375" style="41" customWidth="1"/>
    <col min="12043" max="12043" width="2.7109375" style="41" customWidth="1"/>
    <col min="12044" max="12044" width="10" style="41" customWidth="1"/>
    <col min="12045" max="12045" width="0.140625" style="41" customWidth="1"/>
    <col min="12046" max="12046" width="0.5703125" style="41" customWidth="1"/>
    <col min="12047" max="12047" width="0.140625" style="41" customWidth="1"/>
    <col min="12048" max="12280" width="9.140625" style="41"/>
    <col min="12281" max="12281" width="6.85546875" style="41" customWidth="1"/>
    <col min="12282" max="12282" width="32.85546875" style="41" customWidth="1"/>
    <col min="12283" max="12283" width="1.28515625" style="41" customWidth="1"/>
    <col min="12284" max="12286" width="10.28515625" style="41" customWidth="1"/>
    <col min="12287" max="12287" width="10" style="41" customWidth="1"/>
    <col min="12288" max="12288" width="0.140625" style="41" customWidth="1"/>
    <col min="12289" max="12289" width="5.85546875" style="41" customWidth="1"/>
    <col min="12290" max="12290" width="0" style="41" hidden="1" customWidth="1"/>
    <col min="12291" max="12291" width="4.28515625" style="41" customWidth="1"/>
    <col min="12292" max="12292" width="10.28515625" style="41" customWidth="1"/>
    <col min="12293" max="12293" width="10" style="41" customWidth="1"/>
    <col min="12294" max="12294" width="0.140625" style="41" customWidth="1"/>
    <col min="12295" max="12295" width="10.28515625" style="41" customWidth="1"/>
    <col min="12296" max="12297" width="3.42578125" style="41" customWidth="1"/>
    <col min="12298" max="12298" width="0.7109375" style="41" customWidth="1"/>
    <col min="12299" max="12299" width="2.7109375" style="41" customWidth="1"/>
    <col min="12300" max="12300" width="10" style="41" customWidth="1"/>
    <col min="12301" max="12301" width="0.140625" style="41" customWidth="1"/>
    <col min="12302" max="12302" width="0.5703125" style="41" customWidth="1"/>
    <col min="12303" max="12303" width="0.140625" style="41" customWidth="1"/>
    <col min="12304" max="12536" width="9.140625" style="41"/>
    <col min="12537" max="12537" width="6.85546875" style="41" customWidth="1"/>
    <col min="12538" max="12538" width="32.85546875" style="41" customWidth="1"/>
    <col min="12539" max="12539" width="1.28515625" style="41" customWidth="1"/>
    <col min="12540" max="12542" width="10.28515625" style="41" customWidth="1"/>
    <col min="12543" max="12543" width="10" style="41" customWidth="1"/>
    <col min="12544" max="12544" width="0.140625" style="41" customWidth="1"/>
    <col min="12545" max="12545" width="5.85546875" style="41" customWidth="1"/>
    <col min="12546" max="12546" width="0" style="41" hidden="1" customWidth="1"/>
    <col min="12547" max="12547" width="4.28515625" style="41" customWidth="1"/>
    <col min="12548" max="12548" width="10.28515625" style="41" customWidth="1"/>
    <col min="12549" max="12549" width="10" style="41" customWidth="1"/>
    <col min="12550" max="12550" width="0.140625" style="41" customWidth="1"/>
    <col min="12551" max="12551" width="10.28515625" style="41" customWidth="1"/>
    <col min="12552" max="12553" width="3.42578125" style="41" customWidth="1"/>
    <col min="12554" max="12554" width="0.7109375" style="41" customWidth="1"/>
    <col min="12555" max="12555" width="2.7109375" style="41" customWidth="1"/>
    <col min="12556" max="12556" width="10" style="41" customWidth="1"/>
    <col min="12557" max="12557" width="0.140625" style="41" customWidth="1"/>
    <col min="12558" max="12558" width="0.5703125" style="41" customWidth="1"/>
    <col min="12559" max="12559" width="0.140625" style="41" customWidth="1"/>
    <col min="12560" max="12792" width="9.140625" style="41"/>
    <col min="12793" max="12793" width="6.85546875" style="41" customWidth="1"/>
    <col min="12794" max="12794" width="32.85546875" style="41" customWidth="1"/>
    <col min="12795" max="12795" width="1.28515625" style="41" customWidth="1"/>
    <col min="12796" max="12798" width="10.28515625" style="41" customWidth="1"/>
    <col min="12799" max="12799" width="10" style="41" customWidth="1"/>
    <col min="12800" max="12800" width="0.140625" style="41" customWidth="1"/>
    <col min="12801" max="12801" width="5.85546875" style="41" customWidth="1"/>
    <col min="12802" max="12802" width="0" style="41" hidden="1" customWidth="1"/>
    <col min="12803" max="12803" width="4.28515625" style="41" customWidth="1"/>
    <col min="12804" max="12804" width="10.28515625" style="41" customWidth="1"/>
    <col min="12805" max="12805" width="10" style="41" customWidth="1"/>
    <col min="12806" max="12806" width="0.140625" style="41" customWidth="1"/>
    <col min="12807" max="12807" width="10.28515625" style="41" customWidth="1"/>
    <col min="12808" max="12809" width="3.42578125" style="41" customWidth="1"/>
    <col min="12810" max="12810" width="0.7109375" style="41" customWidth="1"/>
    <col min="12811" max="12811" width="2.7109375" style="41" customWidth="1"/>
    <col min="12812" max="12812" width="10" style="41" customWidth="1"/>
    <col min="12813" max="12813" width="0.140625" style="41" customWidth="1"/>
    <col min="12814" max="12814" width="0.5703125" style="41" customWidth="1"/>
    <col min="12815" max="12815" width="0.140625" style="41" customWidth="1"/>
    <col min="12816" max="13048" width="9.140625" style="41"/>
    <col min="13049" max="13049" width="6.85546875" style="41" customWidth="1"/>
    <col min="13050" max="13050" width="32.85546875" style="41" customWidth="1"/>
    <col min="13051" max="13051" width="1.28515625" style="41" customWidth="1"/>
    <col min="13052" max="13054" width="10.28515625" style="41" customWidth="1"/>
    <col min="13055" max="13055" width="10" style="41" customWidth="1"/>
    <col min="13056" max="13056" width="0.140625" style="41" customWidth="1"/>
    <col min="13057" max="13057" width="5.85546875" style="41" customWidth="1"/>
    <col min="13058" max="13058" width="0" style="41" hidden="1" customWidth="1"/>
    <col min="13059" max="13059" width="4.28515625" style="41" customWidth="1"/>
    <col min="13060" max="13060" width="10.28515625" style="41" customWidth="1"/>
    <col min="13061" max="13061" width="10" style="41" customWidth="1"/>
    <col min="13062" max="13062" width="0.140625" style="41" customWidth="1"/>
    <col min="13063" max="13063" width="10.28515625" style="41" customWidth="1"/>
    <col min="13064" max="13065" width="3.42578125" style="41" customWidth="1"/>
    <col min="13066" max="13066" width="0.7109375" style="41" customWidth="1"/>
    <col min="13067" max="13067" width="2.7109375" style="41" customWidth="1"/>
    <col min="13068" max="13068" width="10" style="41" customWidth="1"/>
    <col min="13069" max="13069" width="0.140625" style="41" customWidth="1"/>
    <col min="13070" max="13070" width="0.5703125" style="41" customWidth="1"/>
    <col min="13071" max="13071" width="0.140625" style="41" customWidth="1"/>
    <col min="13072" max="13304" width="9.140625" style="41"/>
    <col min="13305" max="13305" width="6.85546875" style="41" customWidth="1"/>
    <col min="13306" max="13306" width="32.85546875" style="41" customWidth="1"/>
    <col min="13307" max="13307" width="1.28515625" style="41" customWidth="1"/>
    <col min="13308" max="13310" width="10.28515625" style="41" customWidth="1"/>
    <col min="13311" max="13311" width="10" style="41" customWidth="1"/>
    <col min="13312" max="13312" width="0.140625" style="41" customWidth="1"/>
    <col min="13313" max="13313" width="5.85546875" style="41" customWidth="1"/>
    <col min="13314" max="13314" width="0" style="41" hidden="1" customWidth="1"/>
    <col min="13315" max="13315" width="4.28515625" style="41" customWidth="1"/>
    <col min="13316" max="13316" width="10.28515625" style="41" customWidth="1"/>
    <col min="13317" max="13317" width="10" style="41" customWidth="1"/>
    <col min="13318" max="13318" width="0.140625" style="41" customWidth="1"/>
    <col min="13319" max="13319" width="10.28515625" style="41" customWidth="1"/>
    <col min="13320" max="13321" width="3.42578125" style="41" customWidth="1"/>
    <col min="13322" max="13322" width="0.7109375" style="41" customWidth="1"/>
    <col min="13323" max="13323" width="2.7109375" style="41" customWidth="1"/>
    <col min="13324" max="13324" width="10" style="41" customWidth="1"/>
    <col min="13325" max="13325" width="0.140625" style="41" customWidth="1"/>
    <col min="13326" max="13326" width="0.5703125" style="41" customWidth="1"/>
    <col min="13327" max="13327" width="0.140625" style="41" customWidth="1"/>
    <col min="13328" max="13560" width="9.140625" style="41"/>
    <col min="13561" max="13561" width="6.85546875" style="41" customWidth="1"/>
    <col min="13562" max="13562" width="32.85546875" style="41" customWidth="1"/>
    <col min="13563" max="13563" width="1.28515625" style="41" customWidth="1"/>
    <col min="13564" max="13566" width="10.28515625" style="41" customWidth="1"/>
    <col min="13567" max="13567" width="10" style="41" customWidth="1"/>
    <col min="13568" max="13568" width="0.140625" style="41" customWidth="1"/>
    <col min="13569" max="13569" width="5.85546875" style="41" customWidth="1"/>
    <col min="13570" max="13570" width="0" style="41" hidden="1" customWidth="1"/>
    <col min="13571" max="13571" width="4.28515625" style="41" customWidth="1"/>
    <col min="13572" max="13572" width="10.28515625" style="41" customWidth="1"/>
    <col min="13573" max="13573" width="10" style="41" customWidth="1"/>
    <col min="13574" max="13574" width="0.140625" style="41" customWidth="1"/>
    <col min="13575" max="13575" width="10.28515625" style="41" customWidth="1"/>
    <col min="13576" max="13577" width="3.42578125" style="41" customWidth="1"/>
    <col min="13578" max="13578" width="0.7109375" style="41" customWidth="1"/>
    <col min="13579" max="13579" width="2.7109375" style="41" customWidth="1"/>
    <col min="13580" max="13580" width="10" style="41" customWidth="1"/>
    <col min="13581" max="13581" width="0.140625" style="41" customWidth="1"/>
    <col min="13582" max="13582" width="0.5703125" style="41" customWidth="1"/>
    <col min="13583" max="13583" width="0.140625" style="41" customWidth="1"/>
    <col min="13584" max="13816" width="9.140625" style="41"/>
    <col min="13817" max="13817" width="6.85546875" style="41" customWidth="1"/>
    <col min="13818" max="13818" width="32.85546875" style="41" customWidth="1"/>
    <col min="13819" max="13819" width="1.28515625" style="41" customWidth="1"/>
    <col min="13820" max="13822" width="10.28515625" style="41" customWidth="1"/>
    <col min="13823" max="13823" width="10" style="41" customWidth="1"/>
    <col min="13824" max="13824" width="0.140625" style="41" customWidth="1"/>
    <col min="13825" max="13825" width="5.85546875" style="41" customWidth="1"/>
    <col min="13826" max="13826" width="0" style="41" hidden="1" customWidth="1"/>
    <col min="13827" max="13827" width="4.28515625" style="41" customWidth="1"/>
    <col min="13828" max="13828" width="10.28515625" style="41" customWidth="1"/>
    <col min="13829" max="13829" width="10" style="41" customWidth="1"/>
    <col min="13830" max="13830" width="0.140625" style="41" customWidth="1"/>
    <col min="13831" max="13831" width="10.28515625" style="41" customWidth="1"/>
    <col min="13832" max="13833" width="3.42578125" style="41" customWidth="1"/>
    <col min="13834" max="13834" width="0.7109375" style="41" customWidth="1"/>
    <col min="13835" max="13835" width="2.7109375" style="41" customWidth="1"/>
    <col min="13836" max="13836" width="10" style="41" customWidth="1"/>
    <col min="13837" max="13837" width="0.140625" style="41" customWidth="1"/>
    <col min="13838" max="13838" width="0.5703125" style="41" customWidth="1"/>
    <col min="13839" max="13839" width="0.140625" style="41" customWidth="1"/>
    <col min="13840" max="14072" width="9.140625" style="41"/>
    <col min="14073" max="14073" width="6.85546875" style="41" customWidth="1"/>
    <col min="14074" max="14074" width="32.85546875" style="41" customWidth="1"/>
    <col min="14075" max="14075" width="1.28515625" style="41" customWidth="1"/>
    <col min="14076" max="14078" width="10.28515625" style="41" customWidth="1"/>
    <col min="14079" max="14079" width="10" style="41" customWidth="1"/>
    <col min="14080" max="14080" width="0.140625" style="41" customWidth="1"/>
    <col min="14081" max="14081" width="5.85546875" style="41" customWidth="1"/>
    <col min="14082" max="14082" width="0" style="41" hidden="1" customWidth="1"/>
    <col min="14083" max="14083" width="4.28515625" style="41" customWidth="1"/>
    <col min="14084" max="14084" width="10.28515625" style="41" customWidth="1"/>
    <col min="14085" max="14085" width="10" style="41" customWidth="1"/>
    <col min="14086" max="14086" width="0.140625" style="41" customWidth="1"/>
    <col min="14087" max="14087" width="10.28515625" style="41" customWidth="1"/>
    <col min="14088" max="14089" width="3.42578125" style="41" customWidth="1"/>
    <col min="14090" max="14090" width="0.7109375" style="41" customWidth="1"/>
    <col min="14091" max="14091" width="2.7109375" style="41" customWidth="1"/>
    <col min="14092" max="14092" width="10" style="41" customWidth="1"/>
    <col min="14093" max="14093" width="0.140625" style="41" customWidth="1"/>
    <col min="14094" max="14094" width="0.5703125" style="41" customWidth="1"/>
    <col min="14095" max="14095" width="0.140625" style="41" customWidth="1"/>
    <col min="14096" max="14328" width="9.140625" style="41"/>
    <col min="14329" max="14329" width="6.85546875" style="41" customWidth="1"/>
    <col min="14330" max="14330" width="32.85546875" style="41" customWidth="1"/>
    <col min="14331" max="14331" width="1.28515625" style="41" customWidth="1"/>
    <col min="14332" max="14334" width="10.28515625" style="41" customWidth="1"/>
    <col min="14335" max="14335" width="10" style="41" customWidth="1"/>
    <col min="14336" max="14336" width="0.140625" style="41" customWidth="1"/>
    <col min="14337" max="14337" width="5.85546875" style="41" customWidth="1"/>
    <col min="14338" max="14338" width="0" style="41" hidden="1" customWidth="1"/>
    <col min="14339" max="14339" width="4.28515625" style="41" customWidth="1"/>
    <col min="14340" max="14340" width="10.28515625" style="41" customWidth="1"/>
    <col min="14341" max="14341" width="10" style="41" customWidth="1"/>
    <col min="14342" max="14342" width="0.140625" style="41" customWidth="1"/>
    <col min="14343" max="14343" width="10.28515625" style="41" customWidth="1"/>
    <col min="14344" max="14345" width="3.42578125" style="41" customWidth="1"/>
    <col min="14346" max="14346" width="0.7109375" style="41" customWidth="1"/>
    <col min="14347" max="14347" width="2.7109375" style="41" customWidth="1"/>
    <col min="14348" max="14348" width="10" style="41" customWidth="1"/>
    <col min="14349" max="14349" width="0.140625" style="41" customWidth="1"/>
    <col min="14350" max="14350" width="0.5703125" style="41" customWidth="1"/>
    <col min="14351" max="14351" width="0.140625" style="41" customWidth="1"/>
    <col min="14352" max="14584" width="9.140625" style="41"/>
    <col min="14585" max="14585" width="6.85546875" style="41" customWidth="1"/>
    <col min="14586" max="14586" width="32.85546875" style="41" customWidth="1"/>
    <col min="14587" max="14587" width="1.28515625" style="41" customWidth="1"/>
    <col min="14588" max="14590" width="10.28515625" style="41" customWidth="1"/>
    <col min="14591" max="14591" width="10" style="41" customWidth="1"/>
    <col min="14592" max="14592" width="0.140625" style="41" customWidth="1"/>
    <col min="14593" max="14593" width="5.85546875" style="41" customWidth="1"/>
    <col min="14594" max="14594" width="0" style="41" hidden="1" customWidth="1"/>
    <col min="14595" max="14595" width="4.28515625" style="41" customWidth="1"/>
    <col min="14596" max="14596" width="10.28515625" style="41" customWidth="1"/>
    <col min="14597" max="14597" width="10" style="41" customWidth="1"/>
    <col min="14598" max="14598" width="0.140625" style="41" customWidth="1"/>
    <col min="14599" max="14599" width="10.28515625" style="41" customWidth="1"/>
    <col min="14600" max="14601" width="3.42578125" style="41" customWidth="1"/>
    <col min="14602" max="14602" width="0.7109375" style="41" customWidth="1"/>
    <col min="14603" max="14603" width="2.7109375" style="41" customWidth="1"/>
    <col min="14604" max="14604" width="10" style="41" customWidth="1"/>
    <col min="14605" max="14605" width="0.140625" style="41" customWidth="1"/>
    <col min="14606" max="14606" width="0.5703125" style="41" customWidth="1"/>
    <col min="14607" max="14607" width="0.140625" style="41" customWidth="1"/>
    <col min="14608" max="14840" width="9.140625" style="41"/>
    <col min="14841" max="14841" width="6.85546875" style="41" customWidth="1"/>
    <col min="14842" max="14842" width="32.85546875" style="41" customWidth="1"/>
    <col min="14843" max="14843" width="1.28515625" style="41" customWidth="1"/>
    <col min="14844" max="14846" width="10.28515625" style="41" customWidth="1"/>
    <col min="14847" max="14847" width="10" style="41" customWidth="1"/>
    <col min="14848" max="14848" width="0.140625" style="41" customWidth="1"/>
    <col min="14849" max="14849" width="5.85546875" style="41" customWidth="1"/>
    <col min="14850" max="14850" width="0" style="41" hidden="1" customWidth="1"/>
    <col min="14851" max="14851" width="4.28515625" style="41" customWidth="1"/>
    <col min="14852" max="14852" width="10.28515625" style="41" customWidth="1"/>
    <col min="14853" max="14853" width="10" style="41" customWidth="1"/>
    <col min="14854" max="14854" width="0.140625" style="41" customWidth="1"/>
    <col min="14855" max="14855" width="10.28515625" style="41" customWidth="1"/>
    <col min="14856" max="14857" width="3.42578125" style="41" customWidth="1"/>
    <col min="14858" max="14858" width="0.7109375" style="41" customWidth="1"/>
    <col min="14859" max="14859" width="2.7109375" style="41" customWidth="1"/>
    <col min="14860" max="14860" width="10" style="41" customWidth="1"/>
    <col min="14861" max="14861" width="0.140625" style="41" customWidth="1"/>
    <col min="14862" max="14862" width="0.5703125" style="41" customWidth="1"/>
    <col min="14863" max="14863" width="0.140625" style="41" customWidth="1"/>
    <col min="14864" max="15096" width="9.140625" style="41"/>
    <col min="15097" max="15097" width="6.85546875" style="41" customWidth="1"/>
    <col min="15098" max="15098" width="32.85546875" style="41" customWidth="1"/>
    <col min="15099" max="15099" width="1.28515625" style="41" customWidth="1"/>
    <col min="15100" max="15102" width="10.28515625" style="41" customWidth="1"/>
    <col min="15103" max="15103" width="10" style="41" customWidth="1"/>
    <col min="15104" max="15104" width="0.140625" style="41" customWidth="1"/>
    <col min="15105" max="15105" width="5.85546875" style="41" customWidth="1"/>
    <col min="15106" max="15106" width="0" style="41" hidden="1" customWidth="1"/>
    <col min="15107" max="15107" width="4.28515625" style="41" customWidth="1"/>
    <col min="15108" max="15108" width="10.28515625" style="41" customWidth="1"/>
    <col min="15109" max="15109" width="10" style="41" customWidth="1"/>
    <col min="15110" max="15110" width="0.140625" style="41" customWidth="1"/>
    <col min="15111" max="15111" width="10.28515625" style="41" customWidth="1"/>
    <col min="15112" max="15113" width="3.42578125" style="41" customWidth="1"/>
    <col min="15114" max="15114" width="0.7109375" style="41" customWidth="1"/>
    <col min="15115" max="15115" width="2.7109375" style="41" customWidth="1"/>
    <col min="15116" max="15116" width="10" style="41" customWidth="1"/>
    <col min="15117" max="15117" width="0.140625" style="41" customWidth="1"/>
    <col min="15118" max="15118" width="0.5703125" style="41" customWidth="1"/>
    <col min="15119" max="15119" width="0.140625" style="41" customWidth="1"/>
    <col min="15120" max="15352" width="9.140625" style="41"/>
    <col min="15353" max="15353" width="6.85546875" style="41" customWidth="1"/>
    <col min="15354" max="15354" width="32.85546875" style="41" customWidth="1"/>
    <col min="15355" max="15355" width="1.28515625" style="41" customWidth="1"/>
    <col min="15356" max="15358" width="10.28515625" style="41" customWidth="1"/>
    <col min="15359" max="15359" width="10" style="41" customWidth="1"/>
    <col min="15360" max="15360" width="0.140625" style="41" customWidth="1"/>
    <col min="15361" max="15361" width="5.85546875" style="41" customWidth="1"/>
    <col min="15362" max="15362" width="0" style="41" hidden="1" customWidth="1"/>
    <col min="15363" max="15363" width="4.28515625" style="41" customWidth="1"/>
    <col min="15364" max="15364" width="10.28515625" style="41" customWidth="1"/>
    <col min="15365" max="15365" width="10" style="41" customWidth="1"/>
    <col min="15366" max="15366" width="0.140625" style="41" customWidth="1"/>
    <col min="15367" max="15367" width="10.28515625" style="41" customWidth="1"/>
    <col min="15368" max="15369" width="3.42578125" style="41" customWidth="1"/>
    <col min="15370" max="15370" width="0.7109375" style="41" customWidth="1"/>
    <col min="15371" max="15371" width="2.7109375" style="41" customWidth="1"/>
    <col min="15372" max="15372" width="10" style="41" customWidth="1"/>
    <col min="15373" max="15373" width="0.140625" style="41" customWidth="1"/>
    <col min="15374" max="15374" width="0.5703125" style="41" customWidth="1"/>
    <col min="15375" max="15375" width="0.140625" style="41" customWidth="1"/>
    <col min="15376" max="15608" width="9.140625" style="41"/>
    <col min="15609" max="15609" width="6.85546875" style="41" customWidth="1"/>
    <col min="15610" max="15610" width="32.85546875" style="41" customWidth="1"/>
    <col min="15611" max="15611" width="1.28515625" style="41" customWidth="1"/>
    <col min="15612" max="15614" width="10.28515625" style="41" customWidth="1"/>
    <col min="15615" max="15615" width="10" style="41" customWidth="1"/>
    <col min="15616" max="15616" width="0.140625" style="41" customWidth="1"/>
    <col min="15617" max="15617" width="5.85546875" style="41" customWidth="1"/>
    <col min="15618" max="15618" width="0" style="41" hidden="1" customWidth="1"/>
    <col min="15619" max="15619" width="4.28515625" style="41" customWidth="1"/>
    <col min="15620" max="15620" width="10.28515625" style="41" customWidth="1"/>
    <col min="15621" max="15621" width="10" style="41" customWidth="1"/>
    <col min="15622" max="15622" width="0.140625" style="41" customWidth="1"/>
    <col min="15623" max="15623" width="10.28515625" style="41" customWidth="1"/>
    <col min="15624" max="15625" width="3.42578125" style="41" customWidth="1"/>
    <col min="15626" max="15626" width="0.7109375" style="41" customWidth="1"/>
    <col min="15627" max="15627" width="2.7109375" style="41" customWidth="1"/>
    <col min="15628" max="15628" width="10" style="41" customWidth="1"/>
    <col min="15629" max="15629" width="0.140625" style="41" customWidth="1"/>
    <col min="15630" max="15630" width="0.5703125" style="41" customWidth="1"/>
    <col min="15631" max="15631" width="0.140625" style="41" customWidth="1"/>
    <col min="15632" max="15864" width="9.140625" style="41"/>
    <col min="15865" max="15865" width="6.85546875" style="41" customWidth="1"/>
    <col min="15866" max="15866" width="32.85546875" style="41" customWidth="1"/>
    <col min="15867" max="15867" width="1.28515625" style="41" customWidth="1"/>
    <col min="15868" max="15870" width="10.28515625" style="41" customWidth="1"/>
    <col min="15871" max="15871" width="10" style="41" customWidth="1"/>
    <col min="15872" max="15872" width="0.140625" style="41" customWidth="1"/>
    <col min="15873" max="15873" width="5.85546875" style="41" customWidth="1"/>
    <col min="15874" max="15874" width="0" style="41" hidden="1" customWidth="1"/>
    <col min="15875" max="15875" width="4.28515625" style="41" customWidth="1"/>
    <col min="15876" max="15876" width="10.28515625" style="41" customWidth="1"/>
    <col min="15877" max="15877" width="10" style="41" customWidth="1"/>
    <col min="15878" max="15878" width="0.140625" style="41" customWidth="1"/>
    <col min="15879" max="15879" width="10.28515625" style="41" customWidth="1"/>
    <col min="15880" max="15881" width="3.42578125" style="41" customWidth="1"/>
    <col min="15882" max="15882" width="0.7109375" style="41" customWidth="1"/>
    <col min="15883" max="15883" width="2.7109375" style="41" customWidth="1"/>
    <col min="15884" max="15884" width="10" style="41" customWidth="1"/>
    <col min="15885" max="15885" width="0.140625" style="41" customWidth="1"/>
    <col min="15886" max="15886" width="0.5703125" style="41" customWidth="1"/>
    <col min="15887" max="15887" width="0.140625" style="41" customWidth="1"/>
    <col min="15888" max="16120" width="9.140625" style="41"/>
    <col min="16121" max="16121" width="6.85546875" style="41" customWidth="1"/>
    <col min="16122" max="16122" width="32.85546875" style="41" customWidth="1"/>
    <col min="16123" max="16123" width="1.28515625" style="41" customWidth="1"/>
    <col min="16124" max="16126" width="10.28515625" style="41" customWidth="1"/>
    <col min="16127" max="16127" width="10" style="41" customWidth="1"/>
    <col min="16128" max="16128" width="0.140625" style="41" customWidth="1"/>
    <col min="16129" max="16129" width="5.85546875" style="41" customWidth="1"/>
    <col min="16130" max="16130" width="0" style="41" hidden="1" customWidth="1"/>
    <col min="16131" max="16131" width="4.28515625" style="41" customWidth="1"/>
    <col min="16132" max="16132" width="10.28515625" style="41" customWidth="1"/>
    <col min="16133" max="16133" width="10" style="41" customWidth="1"/>
    <col min="16134" max="16134" width="0.140625" style="41" customWidth="1"/>
    <col min="16135" max="16135" width="10.28515625" style="41" customWidth="1"/>
    <col min="16136" max="16137" width="3.42578125" style="41" customWidth="1"/>
    <col min="16138" max="16138" width="0.7109375" style="41" customWidth="1"/>
    <col min="16139" max="16139" width="2.7109375" style="41" customWidth="1"/>
    <col min="16140" max="16140" width="10" style="41" customWidth="1"/>
    <col min="16141" max="16141" width="0.140625" style="41" customWidth="1"/>
    <col min="16142" max="16142" width="0.5703125" style="41" customWidth="1"/>
    <col min="16143" max="16143" width="0.140625" style="41" customWidth="1"/>
    <col min="16144" max="16384" width="9.140625" style="41"/>
  </cols>
  <sheetData>
    <row r="1" spans="1:20" ht="3.95" customHeight="1"/>
    <row r="2" spans="1:20">
      <c r="B2" s="101" t="s">
        <v>955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0" ht="27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S3" s="91" t="s">
        <v>956</v>
      </c>
      <c r="T3" s="90"/>
    </row>
    <row r="4" spans="1:20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20" ht="18" customHeight="1">
      <c r="Q5" s="117" t="s">
        <v>1024</v>
      </c>
      <c r="R5" s="90"/>
      <c r="S5" s="90"/>
      <c r="T5" s="90"/>
    </row>
    <row r="6" spans="1:20" ht="33" customHeight="1">
      <c r="A6" s="53"/>
      <c r="B6" s="76" t="s">
        <v>957</v>
      </c>
      <c r="C6" s="83"/>
      <c r="D6" s="75"/>
      <c r="E6" s="76" t="s">
        <v>146</v>
      </c>
      <c r="F6" s="83"/>
      <c r="G6" s="83"/>
      <c r="H6" s="75"/>
      <c r="I6" s="76" t="s">
        <v>145</v>
      </c>
      <c r="J6" s="83"/>
      <c r="K6" s="83"/>
      <c r="L6" s="83"/>
      <c r="M6" s="83"/>
      <c r="N6" s="83"/>
      <c r="O6" s="120" t="s">
        <v>144</v>
      </c>
      <c r="P6" s="121"/>
      <c r="Q6" s="121"/>
      <c r="R6" s="121"/>
      <c r="S6" s="121"/>
      <c r="T6" s="121"/>
    </row>
    <row r="7" spans="1:20" ht="18" customHeight="1">
      <c r="A7" s="76" t="s">
        <v>609</v>
      </c>
      <c r="B7" s="74" t="s">
        <v>958</v>
      </c>
      <c r="C7" s="78"/>
      <c r="D7" s="74" t="s">
        <v>139</v>
      </c>
      <c r="E7" s="76" t="s">
        <v>959</v>
      </c>
      <c r="F7" s="119" t="s">
        <v>140</v>
      </c>
      <c r="G7" s="77"/>
      <c r="H7" s="54"/>
      <c r="I7" s="76" t="s">
        <v>960</v>
      </c>
      <c r="J7" s="77"/>
      <c r="K7" s="78"/>
      <c r="L7" s="119" t="s">
        <v>140</v>
      </c>
      <c r="M7" s="77"/>
      <c r="N7" s="44"/>
      <c r="O7" s="120" t="s">
        <v>961</v>
      </c>
      <c r="P7" s="123" t="s">
        <v>140</v>
      </c>
      <c r="Q7" s="121"/>
      <c r="R7" s="121"/>
      <c r="S7" s="121"/>
      <c r="T7" s="121"/>
    </row>
    <row r="8" spans="1:20" ht="27" customHeight="1">
      <c r="A8" s="82"/>
      <c r="B8" s="88"/>
      <c r="C8" s="81"/>
      <c r="D8" s="86"/>
      <c r="E8" s="82"/>
      <c r="F8" s="45" t="s">
        <v>136</v>
      </c>
      <c r="G8" s="76" t="s">
        <v>614</v>
      </c>
      <c r="H8" s="75"/>
      <c r="I8" s="79"/>
      <c r="J8" s="80"/>
      <c r="K8" s="81"/>
      <c r="L8" s="45" t="s">
        <v>136</v>
      </c>
      <c r="M8" s="76" t="s">
        <v>614</v>
      </c>
      <c r="N8" s="83"/>
      <c r="O8" s="122"/>
      <c r="P8" s="120" t="s">
        <v>136</v>
      </c>
      <c r="Q8" s="121"/>
      <c r="R8" s="121"/>
      <c r="S8" s="121"/>
      <c r="T8" s="62" t="s">
        <v>614</v>
      </c>
    </row>
    <row r="9" spans="1:20" ht="18" customHeight="1">
      <c r="A9" s="49" t="s">
        <v>162</v>
      </c>
      <c r="B9" s="109" t="s">
        <v>163</v>
      </c>
      <c r="C9" s="75"/>
      <c r="D9" s="49" t="s">
        <v>164</v>
      </c>
      <c r="E9" s="49" t="s">
        <v>165</v>
      </c>
      <c r="F9" s="49" t="s">
        <v>166</v>
      </c>
      <c r="G9" s="109" t="s">
        <v>167</v>
      </c>
      <c r="H9" s="75"/>
      <c r="I9" s="109" t="s">
        <v>168</v>
      </c>
      <c r="J9" s="83"/>
      <c r="K9" s="75"/>
      <c r="L9" s="49" t="s">
        <v>169</v>
      </c>
      <c r="M9" s="109" t="s">
        <v>170</v>
      </c>
      <c r="N9" s="83"/>
      <c r="O9" s="63" t="s">
        <v>171</v>
      </c>
      <c r="P9" s="124" t="s">
        <v>172</v>
      </c>
      <c r="Q9" s="121"/>
      <c r="R9" s="121"/>
      <c r="S9" s="121"/>
      <c r="T9" s="63" t="s">
        <v>173</v>
      </c>
    </row>
    <row r="10" spans="1:20" ht="30" customHeight="1">
      <c r="A10" s="55" t="s">
        <v>962</v>
      </c>
      <c r="B10" s="125" t="s">
        <v>963</v>
      </c>
      <c r="C10" s="75"/>
      <c r="D10" s="55"/>
      <c r="E10" s="56" t="s">
        <v>964</v>
      </c>
      <c r="F10" s="56">
        <v>0</v>
      </c>
      <c r="G10" s="126" t="s">
        <v>964</v>
      </c>
      <c r="H10" s="75"/>
      <c r="I10" s="126" t="s">
        <v>964</v>
      </c>
      <c r="J10" s="83"/>
      <c r="K10" s="75"/>
      <c r="L10" s="56" t="s">
        <v>965</v>
      </c>
      <c r="M10" s="126" t="s">
        <v>964</v>
      </c>
      <c r="N10" s="83"/>
      <c r="O10" s="64">
        <v>-989712.6</v>
      </c>
      <c r="P10" s="127">
        <v>-389122.1</v>
      </c>
      <c r="Q10" s="121"/>
      <c r="R10" s="121"/>
      <c r="S10" s="121"/>
      <c r="T10" s="64">
        <v>-600590.5</v>
      </c>
    </row>
    <row r="11" spans="1:20" ht="30" customHeight="1">
      <c r="A11" s="55" t="s">
        <v>966</v>
      </c>
      <c r="B11" s="125" t="s">
        <v>967</v>
      </c>
      <c r="C11" s="75"/>
      <c r="D11" s="55"/>
      <c r="E11" s="56"/>
      <c r="F11" s="56"/>
      <c r="G11" s="126"/>
      <c r="H11" s="75"/>
      <c r="I11" s="126"/>
      <c r="J11" s="83"/>
      <c r="K11" s="75"/>
      <c r="L11" s="56"/>
      <c r="M11" s="126"/>
      <c r="N11" s="83"/>
      <c r="O11" s="64"/>
      <c r="P11" s="127"/>
      <c r="Q11" s="121"/>
      <c r="R11" s="121"/>
      <c r="S11" s="121"/>
      <c r="T11" s="64"/>
    </row>
    <row r="12" spans="1:20" ht="30" customHeight="1">
      <c r="A12" s="55" t="s">
        <v>968</v>
      </c>
      <c r="B12" s="125" t="s">
        <v>969</v>
      </c>
      <c r="C12" s="75"/>
      <c r="D12" s="55"/>
      <c r="E12" s="56"/>
      <c r="F12" s="56"/>
      <c r="G12" s="126"/>
      <c r="H12" s="75"/>
      <c r="I12" s="126"/>
      <c r="J12" s="83"/>
      <c r="K12" s="75"/>
      <c r="L12" s="56"/>
      <c r="M12" s="126"/>
      <c r="N12" s="75"/>
      <c r="O12" s="61"/>
      <c r="P12" s="128"/>
      <c r="Q12" s="80"/>
      <c r="R12" s="80"/>
      <c r="S12" s="81"/>
      <c r="T12" s="61"/>
    </row>
    <row r="13" spans="1:20" ht="30" customHeight="1">
      <c r="A13" s="55" t="s">
        <v>935</v>
      </c>
      <c r="B13" s="125" t="s">
        <v>970</v>
      </c>
      <c r="C13" s="75"/>
      <c r="D13" s="55"/>
      <c r="E13" s="56"/>
      <c r="F13" s="56"/>
      <c r="G13" s="126"/>
      <c r="H13" s="75"/>
      <c r="I13" s="126"/>
      <c r="J13" s="83"/>
      <c r="K13" s="75"/>
      <c r="L13" s="56"/>
      <c r="M13" s="126"/>
      <c r="N13" s="75"/>
      <c r="O13" s="56"/>
      <c r="P13" s="126"/>
      <c r="Q13" s="83"/>
      <c r="R13" s="83"/>
      <c r="S13" s="75"/>
      <c r="T13" s="57"/>
    </row>
    <row r="14" spans="1:20" ht="30" customHeight="1">
      <c r="A14" s="55" t="s">
        <v>971</v>
      </c>
      <c r="B14" s="125" t="s">
        <v>972</v>
      </c>
      <c r="C14" s="75"/>
      <c r="D14" s="55"/>
      <c r="E14" s="56"/>
      <c r="F14" s="56"/>
      <c r="G14" s="126"/>
      <c r="H14" s="75"/>
      <c r="I14" s="126"/>
      <c r="J14" s="83"/>
      <c r="K14" s="75"/>
      <c r="L14" s="56"/>
      <c r="M14" s="126"/>
      <c r="N14" s="75"/>
      <c r="O14" s="56"/>
      <c r="P14" s="126"/>
      <c r="Q14" s="83"/>
      <c r="R14" s="83"/>
      <c r="S14" s="75"/>
      <c r="T14" s="57"/>
    </row>
    <row r="15" spans="1:20" ht="30" customHeight="1">
      <c r="A15" s="55" t="s">
        <v>973</v>
      </c>
      <c r="B15" s="125" t="s">
        <v>974</v>
      </c>
      <c r="C15" s="75"/>
      <c r="D15" s="55"/>
      <c r="E15" s="57" t="s">
        <v>964</v>
      </c>
      <c r="F15" s="57">
        <v>0</v>
      </c>
      <c r="G15" s="126" t="s">
        <v>964</v>
      </c>
      <c r="H15" s="75"/>
      <c r="I15" s="126" t="s">
        <v>964</v>
      </c>
      <c r="J15" s="83"/>
      <c r="K15" s="75"/>
      <c r="L15" s="57" t="s">
        <v>965</v>
      </c>
      <c r="M15" s="126" t="s">
        <v>964</v>
      </c>
      <c r="N15" s="75"/>
      <c r="O15" s="57">
        <v>-989712.6</v>
      </c>
      <c r="P15" s="126">
        <v>-389122.1</v>
      </c>
      <c r="Q15" s="83"/>
      <c r="R15" s="83"/>
      <c r="S15" s="75"/>
      <c r="T15" s="57">
        <v>-600590.5</v>
      </c>
    </row>
    <row r="16" spans="1:20" ht="30" customHeight="1">
      <c r="A16" s="55" t="s">
        <v>975</v>
      </c>
      <c r="B16" s="125" t="s">
        <v>976</v>
      </c>
      <c r="C16" s="75"/>
      <c r="D16" s="55"/>
      <c r="E16" s="56"/>
      <c r="F16" s="56" t="s">
        <v>617</v>
      </c>
      <c r="G16" s="126" t="s">
        <v>617</v>
      </c>
      <c r="H16" s="75"/>
      <c r="I16" s="126" t="s">
        <v>617</v>
      </c>
      <c r="J16" s="83"/>
      <c r="K16" s="75"/>
      <c r="L16" s="56" t="s">
        <v>617</v>
      </c>
      <c r="M16" s="126"/>
      <c r="N16" s="75"/>
      <c r="O16" s="56"/>
      <c r="P16" s="126" t="s">
        <v>617</v>
      </c>
      <c r="Q16" s="83"/>
      <c r="R16" s="83"/>
      <c r="S16" s="75"/>
      <c r="T16" s="57"/>
    </row>
    <row r="17" spans="1:20" ht="30" customHeight="1">
      <c r="A17" s="55" t="s">
        <v>977</v>
      </c>
      <c r="B17" s="125" t="s">
        <v>978</v>
      </c>
      <c r="C17" s="75"/>
      <c r="D17" s="55" t="s">
        <v>979</v>
      </c>
      <c r="E17" s="56"/>
      <c r="F17" s="56" t="s">
        <v>617</v>
      </c>
      <c r="G17" s="126" t="s">
        <v>617</v>
      </c>
      <c r="H17" s="75"/>
      <c r="I17" s="126" t="s">
        <v>617</v>
      </c>
      <c r="J17" s="83"/>
      <c r="K17" s="75"/>
      <c r="L17" s="56" t="s">
        <v>617</v>
      </c>
      <c r="M17" s="126"/>
      <c r="N17" s="75"/>
      <c r="O17" s="56"/>
      <c r="P17" s="126" t="s">
        <v>617</v>
      </c>
      <c r="Q17" s="83"/>
      <c r="R17" s="83"/>
      <c r="S17" s="75"/>
      <c r="T17" s="57"/>
    </row>
    <row r="18" spans="1:20" ht="30" customHeight="1">
      <c r="A18" s="55" t="s">
        <v>980</v>
      </c>
      <c r="B18" s="125" t="s">
        <v>981</v>
      </c>
      <c r="C18" s="75"/>
      <c r="D18" s="55" t="s">
        <v>979</v>
      </c>
      <c r="E18" s="56"/>
      <c r="F18" s="56" t="s">
        <v>617</v>
      </c>
      <c r="G18" s="126" t="s">
        <v>617</v>
      </c>
      <c r="H18" s="75"/>
      <c r="I18" s="126" t="s">
        <v>617</v>
      </c>
      <c r="J18" s="83"/>
      <c r="K18" s="75"/>
      <c r="L18" s="56" t="s">
        <v>617</v>
      </c>
      <c r="M18" s="126"/>
      <c r="N18" s="75"/>
      <c r="O18" s="56"/>
      <c r="P18" s="126" t="s">
        <v>617</v>
      </c>
      <c r="Q18" s="83"/>
      <c r="R18" s="83"/>
      <c r="S18" s="75"/>
      <c r="T18" s="57"/>
    </row>
    <row r="19" spans="1:20" ht="30" customHeight="1">
      <c r="A19" s="55" t="s">
        <v>982</v>
      </c>
      <c r="B19" s="125" t="s">
        <v>983</v>
      </c>
      <c r="C19" s="75"/>
      <c r="D19" s="55" t="s">
        <v>984</v>
      </c>
      <c r="E19" s="56"/>
      <c r="F19" s="56" t="s">
        <v>617</v>
      </c>
      <c r="G19" s="126" t="s">
        <v>617</v>
      </c>
      <c r="H19" s="75"/>
      <c r="I19" s="126" t="s">
        <v>617</v>
      </c>
      <c r="J19" s="83"/>
      <c r="K19" s="75"/>
      <c r="L19" s="56" t="s">
        <v>617</v>
      </c>
      <c r="M19" s="126"/>
      <c r="N19" s="75"/>
      <c r="O19" s="56"/>
      <c r="P19" s="126" t="s">
        <v>617</v>
      </c>
      <c r="Q19" s="83"/>
      <c r="R19" s="83"/>
      <c r="S19" s="75"/>
      <c r="T19" s="57"/>
    </row>
    <row r="20" spans="1:20" ht="30" customHeight="1">
      <c r="A20" s="55" t="s">
        <v>985</v>
      </c>
      <c r="B20" s="125" t="s">
        <v>986</v>
      </c>
      <c r="C20" s="75"/>
      <c r="D20" s="55"/>
      <c r="E20" s="56"/>
      <c r="F20" s="56"/>
      <c r="G20" s="126"/>
      <c r="H20" s="75"/>
      <c r="I20" s="126"/>
      <c r="J20" s="83"/>
      <c r="K20" s="75"/>
      <c r="L20" s="56"/>
      <c r="M20" s="126"/>
      <c r="N20" s="75"/>
      <c r="O20" s="56"/>
      <c r="P20" s="126"/>
      <c r="Q20" s="83"/>
      <c r="R20" s="83"/>
      <c r="S20" s="75"/>
      <c r="T20" s="57"/>
    </row>
    <row r="21" spans="1:20" ht="30" customHeight="1">
      <c r="A21" s="55" t="s">
        <v>987</v>
      </c>
      <c r="B21" s="125" t="s">
        <v>988</v>
      </c>
      <c r="C21" s="75"/>
      <c r="D21" s="55" t="s">
        <v>989</v>
      </c>
      <c r="E21" s="56"/>
      <c r="F21" s="56"/>
      <c r="G21" s="126"/>
      <c r="H21" s="75"/>
      <c r="I21" s="126"/>
      <c r="J21" s="83"/>
      <c r="K21" s="75"/>
      <c r="L21" s="56"/>
      <c r="M21" s="126"/>
      <c r="N21" s="75"/>
      <c r="O21" s="56"/>
      <c r="P21" s="126"/>
      <c r="Q21" s="83"/>
      <c r="R21" s="83"/>
      <c r="S21" s="75"/>
      <c r="T21" s="57"/>
    </row>
    <row r="22" spans="1:20" ht="30" customHeight="1">
      <c r="A22" s="55" t="s">
        <v>990</v>
      </c>
      <c r="B22" s="125" t="s">
        <v>991</v>
      </c>
      <c r="C22" s="75"/>
      <c r="D22" s="55" t="s">
        <v>992</v>
      </c>
      <c r="E22" s="56"/>
      <c r="F22" s="56"/>
      <c r="G22" s="126"/>
      <c r="H22" s="75"/>
      <c r="I22" s="126"/>
      <c r="J22" s="83"/>
      <c r="K22" s="75"/>
      <c r="L22" s="56"/>
      <c r="M22" s="126"/>
      <c r="N22" s="75"/>
      <c r="O22" s="56"/>
      <c r="P22" s="126"/>
      <c r="Q22" s="83"/>
      <c r="R22" s="83"/>
      <c r="S22" s="75"/>
      <c r="T22" s="57"/>
    </row>
    <row r="23" spans="1:20" ht="30" customHeight="1">
      <c r="A23" s="55" t="s">
        <v>993</v>
      </c>
      <c r="B23" s="125" t="s">
        <v>994</v>
      </c>
      <c r="C23" s="75"/>
      <c r="D23" s="55"/>
      <c r="E23" s="57" t="s">
        <v>964</v>
      </c>
      <c r="F23" s="57">
        <v>0</v>
      </c>
      <c r="G23" s="126" t="s">
        <v>964</v>
      </c>
      <c r="H23" s="75"/>
      <c r="I23" s="126" t="s">
        <v>964</v>
      </c>
      <c r="J23" s="83"/>
      <c r="K23" s="75"/>
      <c r="L23" s="57" t="s">
        <v>965</v>
      </c>
      <c r="M23" s="126" t="s">
        <v>964</v>
      </c>
      <c r="N23" s="75"/>
      <c r="O23" s="57">
        <v>-989712.6</v>
      </c>
      <c r="P23" s="126">
        <v>-389122.1</v>
      </c>
      <c r="Q23" s="83"/>
      <c r="R23" s="83"/>
      <c r="S23" s="75"/>
      <c r="T23" s="57">
        <v>-600590.5</v>
      </c>
    </row>
    <row r="24" spans="1:20" ht="30" customHeight="1">
      <c r="A24" s="55" t="s">
        <v>995</v>
      </c>
      <c r="B24" s="125" t="s">
        <v>996</v>
      </c>
      <c r="C24" s="75"/>
      <c r="D24" s="55" t="s">
        <v>997</v>
      </c>
      <c r="E24" s="56"/>
      <c r="F24" s="56"/>
      <c r="G24" s="126"/>
      <c r="H24" s="75"/>
      <c r="I24" s="126"/>
      <c r="J24" s="83"/>
      <c r="K24" s="75"/>
      <c r="L24" s="56"/>
      <c r="M24" s="126"/>
      <c r="N24" s="75"/>
      <c r="O24" s="56"/>
      <c r="P24" s="126"/>
      <c r="Q24" s="83"/>
      <c r="R24" s="83"/>
      <c r="S24" s="75"/>
      <c r="T24" s="57" t="s">
        <v>617</v>
      </c>
    </row>
    <row r="25" spans="1:20" ht="30" customHeight="1">
      <c r="A25" s="55" t="s">
        <v>998</v>
      </c>
      <c r="B25" s="125" t="s">
        <v>999</v>
      </c>
      <c r="C25" s="75"/>
      <c r="D25" s="55"/>
      <c r="E25" s="56"/>
      <c r="F25" s="56"/>
      <c r="G25" s="126"/>
      <c r="H25" s="75"/>
      <c r="I25" s="126"/>
      <c r="J25" s="83"/>
      <c r="K25" s="75"/>
      <c r="L25" s="56"/>
      <c r="M25" s="126" t="s">
        <v>617</v>
      </c>
      <c r="N25" s="75"/>
      <c r="O25" s="56"/>
      <c r="P25" s="126"/>
      <c r="Q25" s="83"/>
      <c r="R25" s="83"/>
      <c r="S25" s="75"/>
      <c r="T25" s="57" t="s">
        <v>617</v>
      </c>
    </row>
    <row r="26" spans="1:20" ht="30" customHeight="1">
      <c r="A26" s="55" t="s">
        <v>1000</v>
      </c>
      <c r="B26" s="125" t="s">
        <v>1001</v>
      </c>
      <c r="C26" s="75"/>
      <c r="D26" s="55"/>
      <c r="E26" s="56"/>
      <c r="F26" s="56"/>
      <c r="G26" s="126"/>
      <c r="H26" s="75"/>
      <c r="I26" s="126"/>
      <c r="J26" s="83"/>
      <c r="K26" s="75"/>
      <c r="L26" s="56"/>
      <c r="M26" s="126" t="s">
        <v>617</v>
      </c>
      <c r="N26" s="75"/>
      <c r="O26" s="56"/>
      <c r="P26" s="126"/>
      <c r="Q26" s="83"/>
      <c r="R26" s="83"/>
      <c r="S26" s="75"/>
      <c r="T26" s="57" t="s">
        <v>617</v>
      </c>
    </row>
    <row r="27" spans="1:20" ht="30" customHeight="1">
      <c r="A27" s="55" t="s">
        <v>1002</v>
      </c>
      <c r="B27" s="125" t="s">
        <v>1003</v>
      </c>
      <c r="C27" s="75"/>
      <c r="D27" s="55" t="s">
        <v>1004</v>
      </c>
      <c r="E27" s="56"/>
      <c r="F27" s="56" t="s">
        <v>617</v>
      </c>
      <c r="G27" s="126" t="s">
        <v>617</v>
      </c>
      <c r="H27" s="75"/>
      <c r="I27" s="126" t="s">
        <v>617</v>
      </c>
      <c r="J27" s="83"/>
      <c r="K27" s="75"/>
      <c r="L27" s="56" t="s">
        <v>617</v>
      </c>
      <c r="M27" s="126"/>
      <c r="N27" s="75"/>
      <c r="O27" s="56"/>
      <c r="P27" s="126" t="s">
        <v>617</v>
      </c>
      <c r="Q27" s="83"/>
      <c r="R27" s="83"/>
      <c r="S27" s="75"/>
      <c r="T27" s="57"/>
    </row>
    <row r="28" spans="1:20" ht="30" customHeight="1">
      <c r="A28" s="55" t="s">
        <v>1005</v>
      </c>
      <c r="B28" s="125" t="s">
        <v>1006</v>
      </c>
      <c r="C28" s="75"/>
      <c r="D28" s="55"/>
      <c r="E28" s="56"/>
      <c r="F28" s="56" t="s">
        <v>617</v>
      </c>
      <c r="G28" s="126" t="s">
        <v>617</v>
      </c>
      <c r="H28" s="75"/>
      <c r="I28" s="126" t="s">
        <v>617</v>
      </c>
      <c r="J28" s="83"/>
      <c r="K28" s="75"/>
      <c r="L28" s="56" t="s">
        <v>617</v>
      </c>
      <c r="M28" s="126"/>
      <c r="N28" s="75"/>
      <c r="O28" s="56"/>
      <c r="P28" s="126" t="s">
        <v>617</v>
      </c>
      <c r="Q28" s="83"/>
      <c r="R28" s="83"/>
      <c r="S28" s="75"/>
      <c r="T28" s="57"/>
    </row>
    <row r="29" spans="1:20" ht="30" customHeight="1">
      <c r="A29" s="55" t="s">
        <v>1007</v>
      </c>
      <c r="B29" s="125" t="s">
        <v>1008</v>
      </c>
      <c r="C29" s="75"/>
      <c r="D29" s="55"/>
      <c r="E29" s="56"/>
      <c r="F29" s="56" t="s">
        <v>617</v>
      </c>
      <c r="G29" s="126" t="s">
        <v>617</v>
      </c>
      <c r="H29" s="75"/>
      <c r="I29" s="126" t="s">
        <v>617</v>
      </c>
      <c r="J29" s="83"/>
      <c r="K29" s="75"/>
      <c r="L29" s="56" t="s">
        <v>617</v>
      </c>
      <c r="M29" s="126"/>
      <c r="N29" s="75"/>
      <c r="O29" s="56"/>
      <c r="P29" s="126" t="s">
        <v>617</v>
      </c>
      <c r="Q29" s="83"/>
      <c r="R29" s="83"/>
      <c r="S29" s="75"/>
      <c r="T29" s="57"/>
    </row>
    <row r="30" spans="1:20" ht="30" customHeight="1">
      <c r="A30" s="55" t="s">
        <v>1009</v>
      </c>
      <c r="B30" s="125" t="s">
        <v>1010</v>
      </c>
      <c r="C30" s="75"/>
      <c r="D30" s="55"/>
      <c r="E30" s="56" t="s">
        <v>617</v>
      </c>
      <c r="F30" s="56" t="s">
        <v>617</v>
      </c>
      <c r="G30" s="126" t="s">
        <v>617</v>
      </c>
      <c r="H30" s="75"/>
      <c r="I30" s="126" t="s">
        <v>617</v>
      </c>
      <c r="J30" s="83"/>
      <c r="K30" s="75"/>
      <c r="L30" s="56" t="s">
        <v>617</v>
      </c>
      <c r="M30" s="126" t="s">
        <v>617</v>
      </c>
      <c r="N30" s="75"/>
      <c r="O30" s="56" t="s">
        <v>617</v>
      </c>
      <c r="P30" s="126" t="s">
        <v>617</v>
      </c>
      <c r="Q30" s="83"/>
      <c r="R30" s="83"/>
      <c r="S30" s="75"/>
      <c r="T30" s="57" t="s">
        <v>617</v>
      </c>
    </row>
    <row r="31" spans="1:20" ht="30" customHeight="1">
      <c r="A31" s="55" t="s">
        <v>1011</v>
      </c>
      <c r="B31" s="125" t="s">
        <v>1012</v>
      </c>
      <c r="C31" s="75"/>
      <c r="D31" s="55"/>
      <c r="E31" s="56" t="s">
        <v>617</v>
      </c>
      <c r="F31" s="56"/>
      <c r="G31" s="126"/>
      <c r="H31" s="75"/>
      <c r="I31" s="126"/>
      <c r="J31" s="83"/>
      <c r="K31" s="75"/>
      <c r="L31" s="56"/>
      <c r="M31" s="126"/>
      <c r="N31" s="75"/>
      <c r="O31" s="56" t="s">
        <v>617</v>
      </c>
      <c r="P31" s="126"/>
      <c r="Q31" s="83"/>
      <c r="R31" s="83"/>
      <c r="S31" s="75"/>
      <c r="T31" s="57"/>
    </row>
    <row r="32" spans="1:20" ht="30" customHeight="1">
      <c r="A32" s="55" t="s">
        <v>1013</v>
      </c>
      <c r="B32" s="125" t="s">
        <v>1014</v>
      </c>
      <c r="C32" s="75"/>
      <c r="D32" s="55"/>
      <c r="E32" s="56"/>
      <c r="F32" s="56"/>
      <c r="G32" s="126"/>
      <c r="H32" s="75"/>
      <c r="I32" s="126"/>
      <c r="J32" s="83"/>
      <c r="K32" s="75"/>
      <c r="L32" s="56"/>
      <c r="M32" s="126"/>
      <c r="N32" s="75"/>
      <c r="O32" s="56"/>
      <c r="P32" s="126"/>
      <c r="Q32" s="83"/>
      <c r="R32" s="83"/>
      <c r="S32" s="75"/>
      <c r="T32" s="57"/>
    </row>
    <row r="33" spans="1:20" ht="30" customHeight="1">
      <c r="A33" s="55" t="s">
        <v>1015</v>
      </c>
      <c r="B33" s="125" t="s">
        <v>1016</v>
      </c>
      <c r="C33" s="75"/>
      <c r="D33" s="55"/>
      <c r="E33" s="56"/>
      <c r="F33" s="56" t="s">
        <v>617</v>
      </c>
      <c r="G33" s="126" t="s">
        <v>617</v>
      </c>
      <c r="H33" s="75"/>
      <c r="I33" s="126" t="s">
        <v>617</v>
      </c>
      <c r="J33" s="83"/>
      <c r="K33" s="75"/>
      <c r="L33" s="56" t="s">
        <v>617</v>
      </c>
      <c r="M33" s="126"/>
      <c r="N33" s="75"/>
      <c r="O33" s="56"/>
      <c r="P33" s="126" t="s">
        <v>617</v>
      </c>
      <c r="Q33" s="83"/>
      <c r="R33" s="83"/>
      <c r="S33" s="75"/>
      <c r="T33" s="57"/>
    </row>
    <row r="34" spans="1:20" ht="30" customHeight="1">
      <c r="A34" s="55" t="s">
        <v>1017</v>
      </c>
      <c r="B34" s="125" t="s">
        <v>1018</v>
      </c>
      <c r="C34" s="75"/>
      <c r="D34" s="55"/>
      <c r="E34" s="56"/>
      <c r="F34" s="56"/>
      <c r="G34" s="126"/>
      <c r="H34" s="75"/>
      <c r="I34" s="126"/>
      <c r="J34" s="83"/>
      <c r="K34" s="75"/>
      <c r="L34" s="56"/>
      <c r="M34" s="126"/>
      <c r="N34" s="75"/>
      <c r="O34" s="56"/>
      <c r="P34" s="126"/>
      <c r="Q34" s="83"/>
      <c r="R34" s="83"/>
      <c r="S34" s="75"/>
      <c r="T34" s="57"/>
    </row>
    <row r="35" spans="1:20" ht="30" customHeight="1">
      <c r="A35" s="55" t="s">
        <v>1019</v>
      </c>
      <c r="B35" s="125" t="s">
        <v>1020</v>
      </c>
      <c r="C35" s="75"/>
      <c r="D35" s="55"/>
      <c r="E35" s="56"/>
      <c r="F35" s="56"/>
      <c r="G35" s="126"/>
      <c r="H35" s="75"/>
      <c r="I35" s="126"/>
      <c r="J35" s="83"/>
      <c r="K35" s="75"/>
      <c r="L35" s="56"/>
      <c r="M35" s="126"/>
      <c r="N35" s="75"/>
      <c r="O35" s="56"/>
      <c r="P35" s="126"/>
      <c r="Q35" s="83"/>
      <c r="R35" s="83"/>
      <c r="S35" s="75"/>
      <c r="T35" s="57"/>
    </row>
    <row r="36" spans="1:20" ht="30" customHeight="1">
      <c r="A36" s="55" t="s">
        <v>942</v>
      </c>
      <c r="B36" s="125" t="s">
        <v>1021</v>
      </c>
      <c r="C36" s="75"/>
      <c r="D36" s="55"/>
      <c r="E36" s="56"/>
      <c r="F36" s="56" t="s">
        <v>617</v>
      </c>
      <c r="G36" s="126" t="s">
        <v>617</v>
      </c>
      <c r="H36" s="75"/>
      <c r="I36" s="126" t="s">
        <v>617</v>
      </c>
      <c r="J36" s="83"/>
      <c r="K36" s="75"/>
      <c r="L36" s="56" t="s">
        <v>617</v>
      </c>
      <c r="M36" s="126"/>
      <c r="N36" s="75"/>
      <c r="O36" s="56"/>
      <c r="P36" s="126" t="s">
        <v>617</v>
      </c>
      <c r="Q36" s="83"/>
      <c r="R36" s="83"/>
      <c r="S36" s="75"/>
      <c r="T36" s="57"/>
    </row>
    <row r="37" spans="1:20" ht="30" customHeight="1">
      <c r="A37" s="55" t="s">
        <v>1022</v>
      </c>
      <c r="B37" s="125" t="s">
        <v>1023</v>
      </c>
      <c r="C37" s="75"/>
      <c r="D37" s="55"/>
      <c r="E37" s="56"/>
      <c r="F37" s="56"/>
      <c r="G37" s="126"/>
      <c r="H37" s="75"/>
      <c r="I37" s="126"/>
      <c r="J37" s="83"/>
      <c r="K37" s="75"/>
      <c r="L37" s="56"/>
      <c r="M37" s="126"/>
      <c r="N37" s="75"/>
      <c r="O37" s="56"/>
      <c r="P37" s="126"/>
      <c r="Q37" s="83"/>
      <c r="R37" s="83"/>
      <c r="S37" s="75"/>
      <c r="T37" s="57"/>
    </row>
  </sheetData>
  <mergeCells count="164">
    <mergeCell ref="B36:C36"/>
    <mergeCell ref="G36:H36"/>
    <mergeCell ref="I36:K36"/>
    <mergeCell ref="M36:N36"/>
    <mergeCell ref="P36:S36"/>
    <mergeCell ref="B37:C37"/>
    <mergeCell ref="G37:H37"/>
    <mergeCell ref="I37:K37"/>
    <mergeCell ref="M37:N37"/>
    <mergeCell ref="P37:S37"/>
    <mergeCell ref="B35:C35"/>
    <mergeCell ref="G35:H35"/>
    <mergeCell ref="I35:K35"/>
    <mergeCell ref="M35:N35"/>
    <mergeCell ref="P35:S35"/>
    <mergeCell ref="B34:C34"/>
    <mergeCell ref="G34:H34"/>
    <mergeCell ref="I34:K34"/>
    <mergeCell ref="M34:N34"/>
    <mergeCell ref="P34:S34"/>
    <mergeCell ref="B33:C33"/>
    <mergeCell ref="G33:H33"/>
    <mergeCell ref="I33:K33"/>
    <mergeCell ref="M33:N33"/>
    <mergeCell ref="P33:S33"/>
    <mergeCell ref="B32:C32"/>
    <mergeCell ref="G32:H32"/>
    <mergeCell ref="I32:K32"/>
    <mergeCell ref="M32:N32"/>
    <mergeCell ref="P32:S32"/>
    <mergeCell ref="B31:C31"/>
    <mergeCell ref="G31:H31"/>
    <mergeCell ref="I31:K31"/>
    <mergeCell ref="M31:N31"/>
    <mergeCell ref="P31:S31"/>
    <mergeCell ref="B30:C30"/>
    <mergeCell ref="G30:H30"/>
    <mergeCell ref="I30:K30"/>
    <mergeCell ref="M30:N30"/>
    <mergeCell ref="P30:S30"/>
    <mergeCell ref="B29:C29"/>
    <mergeCell ref="G29:H29"/>
    <mergeCell ref="I29:K29"/>
    <mergeCell ref="M29:N29"/>
    <mergeCell ref="P29:S29"/>
    <mergeCell ref="B28:C28"/>
    <mergeCell ref="G28:H28"/>
    <mergeCell ref="I28:K28"/>
    <mergeCell ref="M28:N28"/>
    <mergeCell ref="P28:S28"/>
    <mergeCell ref="B27:C27"/>
    <mergeCell ref="G27:H27"/>
    <mergeCell ref="I27:K27"/>
    <mergeCell ref="M27:N27"/>
    <mergeCell ref="P27:S27"/>
    <mergeCell ref="B26:C26"/>
    <mergeCell ref="G26:H26"/>
    <mergeCell ref="I26:K26"/>
    <mergeCell ref="M26:N26"/>
    <mergeCell ref="P26:S26"/>
    <mergeCell ref="B25:C25"/>
    <mergeCell ref="G25:H25"/>
    <mergeCell ref="I25:K25"/>
    <mergeCell ref="M25:N25"/>
    <mergeCell ref="P25:S25"/>
    <mergeCell ref="B24:C24"/>
    <mergeCell ref="G24:H24"/>
    <mergeCell ref="I24:K24"/>
    <mergeCell ref="M24:N24"/>
    <mergeCell ref="P24:S24"/>
    <mergeCell ref="B23:C23"/>
    <mergeCell ref="G23:H23"/>
    <mergeCell ref="I23:K23"/>
    <mergeCell ref="M23:N23"/>
    <mergeCell ref="P23:S23"/>
    <mergeCell ref="B22:C22"/>
    <mergeCell ref="G22:H22"/>
    <mergeCell ref="I22:K22"/>
    <mergeCell ref="M22:N22"/>
    <mergeCell ref="P22:S22"/>
    <mergeCell ref="B21:C21"/>
    <mergeCell ref="G21:H21"/>
    <mergeCell ref="I21:K21"/>
    <mergeCell ref="M21:N21"/>
    <mergeCell ref="P21:S21"/>
    <mergeCell ref="B20:C20"/>
    <mergeCell ref="G20:H20"/>
    <mergeCell ref="I20:K20"/>
    <mergeCell ref="M20:N20"/>
    <mergeCell ref="P20:S20"/>
    <mergeCell ref="B19:C19"/>
    <mergeCell ref="G19:H19"/>
    <mergeCell ref="I19:K19"/>
    <mergeCell ref="M19:N19"/>
    <mergeCell ref="P19:S19"/>
    <mergeCell ref="B18:C18"/>
    <mergeCell ref="G18:H18"/>
    <mergeCell ref="I18:K18"/>
    <mergeCell ref="M18:N18"/>
    <mergeCell ref="P18:S18"/>
    <mergeCell ref="B17:C17"/>
    <mergeCell ref="G17:H17"/>
    <mergeCell ref="I17:K17"/>
    <mergeCell ref="M17:N17"/>
    <mergeCell ref="P17:S17"/>
    <mergeCell ref="B16:C16"/>
    <mergeCell ref="G16:H16"/>
    <mergeCell ref="I16:K16"/>
    <mergeCell ref="M16:N16"/>
    <mergeCell ref="P16:S16"/>
    <mergeCell ref="B14:C14"/>
    <mergeCell ref="G14:H14"/>
    <mergeCell ref="I14:K14"/>
    <mergeCell ref="M14:N14"/>
    <mergeCell ref="P14:S14"/>
    <mergeCell ref="B15:C15"/>
    <mergeCell ref="G15:H15"/>
    <mergeCell ref="I15:K15"/>
    <mergeCell ref="M15:N15"/>
    <mergeCell ref="P15:S15"/>
    <mergeCell ref="B13:C13"/>
    <mergeCell ref="G13:H13"/>
    <mergeCell ref="I13:K13"/>
    <mergeCell ref="M13:N13"/>
    <mergeCell ref="P13:S13"/>
    <mergeCell ref="B12:C12"/>
    <mergeCell ref="G12:H12"/>
    <mergeCell ref="I12:K12"/>
    <mergeCell ref="M12:N12"/>
    <mergeCell ref="P12:S12"/>
    <mergeCell ref="M9:N9"/>
    <mergeCell ref="P9:S9"/>
    <mergeCell ref="B11:C11"/>
    <mergeCell ref="G11:H11"/>
    <mergeCell ref="I11:K11"/>
    <mergeCell ref="M11:N11"/>
    <mergeCell ref="P11:S11"/>
    <mergeCell ref="B10:C10"/>
    <mergeCell ref="G10:H10"/>
    <mergeCell ref="I10:K10"/>
    <mergeCell ref="M10:N10"/>
    <mergeCell ref="P10:S10"/>
    <mergeCell ref="A7:A8"/>
    <mergeCell ref="B7:C8"/>
    <mergeCell ref="D7:D8"/>
    <mergeCell ref="E7:E8"/>
    <mergeCell ref="F7:G7"/>
    <mergeCell ref="I7:K8"/>
    <mergeCell ref="B9:C9"/>
    <mergeCell ref="G9:H9"/>
    <mergeCell ref="I9:K9"/>
    <mergeCell ref="B2:Q4"/>
    <mergeCell ref="S3:T3"/>
    <mergeCell ref="Q5:T5"/>
    <mergeCell ref="B6:D6"/>
    <mergeCell ref="E6:H6"/>
    <mergeCell ref="I6:N6"/>
    <mergeCell ref="O6:T6"/>
    <mergeCell ref="L7:M7"/>
    <mergeCell ref="O7:O8"/>
    <mergeCell ref="P7:T7"/>
    <mergeCell ref="G8:H8"/>
    <mergeCell ref="M8:N8"/>
    <mergeCell ref="P8:S8"/>
  </mergeCells>
  <pageMargins left="0.4" right="0" top="0.5" bottom="0.5" header="0.5" footer="0.5"/>
  <pageSetup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հատված 1</vt:lpstr>
      <vt:lpstr>հատված 2</vt:lpstr>
      <vt:lpstr>հատված 3</vt:lpstr>
      <vt:lpstr>հատված 4</vt:lpstr>
      <vt:lpstr>Հատված 5</vt:lpstr>
      <vt:lpstr>'հատված 1'!Заголовки_для_печати</vt:lpstr>
      <vt:lpstr>'հատված 2'!Заголовки_для_печати</vt:lpstr>
      <vt:lpstr>'հատված 3'!Заголовки_для_печати</vt:lpstr>
      <vt:lpstr>'հատված 1'!Область_печати</vt:lpstr>
      <vt:lpstr>'հատված 2'!Область_печати</vt:lpstr>
      <vt:lpstr>'հատված 3'!Область_печати</vt:lpstr>
      <vt:lpstr>'Հատված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2024-04-03T05:47:55Z</cp:lastPrinted>
  <dcterms:created xsi:type="dcterms:W3CDTF">2024-04-01T11:10:22Z</dcterms:created>
  <dcterms:modified xsi:type="dcterms:W3CDTF">2024-04-03T05:47:58Z</dcterms:modified>
</cp:coreProperties>
</file>